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ICE推進局長\⑭補助金要綱等\協会関係\開催支援補助金\"/>
    </mc:Choice>
  </mc:AlternateContent>
  <xr:revisionPtr revIDLastSave="0" documentId="13_ncr:1_{55597977-1C2D-4383-9105-9D6A9959905E}" xr6:coauthVersionLast="36" xr6:coauthVersionMax="36" xr10:uidLastSave="{00000000-0000-0000-0000-000000000000}"/>
  <bookViews>
    <workbookView xWindow="0" yWindow="0" windowWidth="28800" windowHeight="11265" tabRatio="704" xr2:uid="{257D1F44-CB68-4A0D-A787-613B4B25A23C}"/>
  </bookViews>
  <sheets>
    <sheet name="MICE開催補助金交付申請書" sheetId="1" r:id="rId1"/>
    <sheet name="予算書" sheetId="2" r:id="rId2"/>
    <sheet name="参加予定" sheetId="11" r:id="rId3"/>
    <sheet name="参加予定(6泊以上) " sheetId="12" r:id="rId4"/>
    <sheet name="MICE開催実績報告書" sheetId="4" r:id="rId5"/>
    <sheet name="決算書" sheetId="5" r:id="rId6"/>
    <sheet name="請求書" sheetId="6" r:id="rId7"/>
    <sheet name="委任状" sheetId="10" r:id="rId8"/>
    <sheet name="参加者等調" sheetId="13" r:id="rId9"/>
    <sheet name="参加者等調(6泊以上) " sheetId="14" r:id="rId10"/>
  </sheets>
  <definedNames>
    <definedName name="_xlnm.Print_Area" localSheetId="4">MICE開催実績報告書!$A$1:$AU$48</definedName>
    <definedName name="_xlnm.Print_Area" localSheetId="0">MICE開催補助金交付申請書!$A$1:$AR$47</definedName>
    <definedName name="_xlnm.Print_Area" localSheetId="8">参加者等調!$A:$AD</definedName>
    <definedName name="_xlnm.Print_Area" localSheetId="9">'参加者等調(6泊以上) '!$A$1:$AZ$62</definedName>
    <definedName name="_xlnm.Print_Area" localSheetId="2">参加予定!$A:$AD</definedName>
    <definedName name="_xlnm.Print_Area" localSheetId="3">'参加予定(6泊以上) '!$A$1:$AZ$62</definedName>
    <definedName name="_xlnm.Print_Area" localSheetId="6">請求書!$A$1:$W$32</definedName>
    <definedName name="会議種別" localSheetId="8">参加者等調!$CH$8:$CH$12</definedName>
    <definedName name="会議種別" localSheetId="9">#REF!</definedName>
    <definedName name="会議種別" localSheetId="2">参加予定!$CH$8:$CH$12</definedName>
    <definedName name="会議種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2" i="14" l="1"/>
  <c r="AY13" i="14"/>
  <c r="AY14" i="14"/>
  <c r="AY15" i="14"/>
  <c r="AY16" i="14"/>
  <c r="AY17" i="14"/>
  <c r="AY18" i="14"/>
  <c r="AY19" i="14"/>
  <c r="AY20" i="14"/>
  <c r="AY21" i="14"/>
  <c r="AY22" i="14"/>
  <c r="AY23" i="14"/>
  <c r="AY24" i="14"/>
  <c r="AY25" i="14"/>
  <c r="AY26" i="14"/>
  <c r="AY27" i="14"/>
  <c r="AY28" i="14"/>
  <c r="AY29" i="14"/>
  <c r="AY30" i="14"/>
  <c r="AY31" i="14"/>
  <c r="AY32" i="14"/>
  <c r="AY33" i="14"/>
  <c r="AY34" i="14"/>
  <c r="AY35" i="14"/>
  <c r="AY36" i="14"/>
  <c r="AY37" i="14"/>
  <c r="AY38" i="14"/>
  <c r="AY39" i="14"/>
  <c r="AY40" i="14"/>
  <c r="AY41" i="14"/>
  <c r="AY42" i="14"/>
  <c r="AY43" i="14"/>
  <c r="AY44" i="14"/>
  <c r="AY45" i="14"/>
  <c r="AY46" i="14"/>
  <c r="AY47" i="14"/>
  <c r="AY48" i="14"/>
  <c r="AY49" i="14"/>
  <c r="AY50" i="14"/>
  <c r="AY51" i="14"/>
  <c r="AY52" i="14"/>
  <c r="AY53" i="14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E46" i="13"/>
  <c r="AE47" i="13"/>
  <c r="AE48" i="13"/>
  <c r="AE49" i="13"/>
  <c r="AE50" i="13"/>
  <c r="AE51" i="13"/>
  <c r="AE52" i="13"/>
  <c r="AE53" i="13"/>
  <c r="AY9" i="12"/>
  <c r="AY10" i="12"/>
  <c r="AY11" i="12"/>
  <c r="AY12" i="12"/>
  <c r="AY13" i="12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30" i="12"/>
  <c r="AY31" i="12"/>
  <c r="AY32" i="12"/>
  <c r="AY33" i="12"/>
  <c r="AY34" i="12"/>
  <c r="AY35" i="12"/>
  <c r="AY36" i="12"/>
  <c r="AY37" i="12"/>
  <c r="AY38" i="12"/>
  <c r="AY39" i="12"/>
  <c r="AY40" i="12"/>
  <c r="AY41" i="12"/>
  <c r="AY42" i="12"/>
  <c r="AY43" i="12"/>
  <c r="AY44" i="12"/>
  <c r="AY45" i="12"/>
  <c r="AY46" i="12"/>
  <c r="AY47" i="12"/>
  <c r="AY48" i="12"/>
  <c r="AY49" i="12"/>
  <c r="AY50" i="12"/>
  <c r="AY51" i="12"/>
  <c r="AY52" i="12"/>
  <c r="AY53" i="12"/>
  <c r="AE9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W55" i="14" l="1"/>
  <c r="I61" i="14" s="1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AV54" i="14"/>
  <c r="AU54" i="14"/>
  <c r="AT54" i="14"/>
  <c r="AS54" i="14"/>
  <c r="AR54" i="14"/>
  <c r="AQ54" i="14"/>
  <c r="AP54" i="14"/>
  <c r="AO54" i="14"/>
  <c r="AN54" i="14"/>
  <c r="AM54" i="14"/>
  <c r="AL54" i="14"/>
  <c r="AK54" i="14"/>
  <c r="AJ54" i="14"/>
  <c r="AI54" i="14"/>
  <c r="AH54" i="14"/>
  <c r="AG54" i="14"/>
  <c r="AF54" i="14"/>
  <c r="AX54" i="14" s="1"/>
  <c r="AE54" i="14"/>
  <c r="AD54" i="14"/>
  <c r="AC54" i="14"/>
  <c r="AB54" i="14"/>
  <c r="Y54" i="14"/>
  <c r="X54" i="14"/>
  <c r="AX53" i="14"/>
  <c r="AW53" i="14"/>
  <c r="Y53" i="14"/>
  <c r="X53" i="14"/>
  <c r="AX52" i="14"/>
  <c r="AW52" i="14"/>
  <c r="Y52" i="14"/>
  <c r="S57" i="14" s="1"/>
  <c r="X52" i="14"/>
  <c r="I57" i="14" s="1"/>
  <c r="AX51" i="14"/>
  <c r="AW51" i="14"/>
  <c r="Y51" i="14"/>
  <c r="X51" i="14"/>
  <c r="AX50" i="14"/>
  <c r="AW50" i="14"/>
  <c r="Y50" i="14"/>
  <c r="X50" i="14"/>
  <c r="AX49" i="14"/>
  <c r="AW49" i="14"/>
  <c r="Y49" i="14"/>
  <c r="X49" i="14"/>
  <c r="AX48" i="14"/>
  <c r="AW48" i="14"/>
  <c r="Y48" i="14"/>
  <c r="X48" i="14"/>
  <c r="AX47" i="14"/>
  <c r="AW47" i="14"/>
  <c r="Y47" i="14"/>
  <c r="X47" i="14"/>
  <c r="AX46" i="14"/>
  <c r="AW46" i="14"/>
  <c r="Y46" i="14"/>
  <c r="X46" i="14"/>
  <c r="AX45" i="14"/>
  <c r="AW45" i="14"/>
  <c r="Y45" i="14"/>
  <c r="X45" i="14"/>
  <c r="AX44" i="14"/>
  <c r="AW44" i="14"/>
  <c r="Y44" i="14"/>
  <c r="X44" i="14"/>
  <c r="AX43" i="14"/>
  <c r="AW43" i="14"/>
  <c r="Y43" i="14"/>
  <c r="X43" i="14"/>
  <c r="AX42" i="14"/>
  <c r="AW42" i="14"/>
  <c r="Y42" i="14"/>
  <c r="X42" i="14"/>
  <c r="AX41" i="14"/>
  <c r="AW41" i="14"/>
  <c r="Y41" i="14"/>
  <c r="X41" i="14"/>
  <c r="AX40" i="14"/>
  <c r="AW40" i="14"/>
  <c r="Y40" i="14"/>
  <c r="X40" i="14"/>
  <c r="AX39" i="14"/>
  <c r="AW39" i="14"/>
  <c r="Y39" i="14"/>
  <c r="X39" i="14"/>
  <c r="AX38" i="14"/>
  <c r="AW38" i="14"/>
  <c r="Y38" i="14"/>
  <c r="X38" i="14"/>
  <c r="AX37" i="14"/>
  <c r="AW37" i="14"/>
  <c r="Y37" i="14"/>
  <c r="X37" i="14"/>
  <c r="AX36" i="14"/>
  <c r="AW36" i="14"/>
  <c r="Y36" i="14"/>
  <c r="X36" i="14"/>
  <c r="AX35" i="14"/>
  <c r="AW35" i="14"/>
  <c r="Y35" i="14"/>
  <c r="X35" i="14"/>
  <c r="AX34" i="14"/>
  <c r="AW34" i="14"/>
  <c r="Y34" i="14"/>
  <c r="X34" i="14"/>
  <c r="AX33" i="14"/>
  <c r="AW33" i="14"/>
  <c r="Y33" i="14"/>
  <c r="X33" i="14"/>
  <c r="AX32" i="14"/>
  <c r="AW32" i="14"/>
  <c r="Y32" i="14"/>
  <c r="X32" i="14"/>
  <c r="AX31" i="14"/>
  <c r="AW31" i="14"/>
  <c r="Y31" i="14"/>
  <c r="X31" i="14"/>
  <c r="AX30" i="14"/>
  <c r="AW30" i="14"/>
  <c r="Y30" i="14"/>
  <c r="X30" i="14"/>
  <c r="AX29" i="14"/>
  <c r="AW29" i="14"/>
  <c r="Y29" i="14"/>
  <c r="X29" i="14"/>
  <c r="AX28" i="14"/>
  <c r="AW28" i="14"/>
  <c r="Y28" i="14"/>
  <c r="X28" i="14"/>
  <c r="AX27" i="14"/>
  <c r="AW27" i="14"/>
  <c r="Y27" i="14"/>
  <c r="X27" i="14"/>
  <c r="AX26" i="14"/>
  <c r="AW26" i="14"/>
  <c r="Y26" i="14"/>
  <c r="X26" i="14"/>
  <c r="AX25" i="14"/>
  <c r="AW25" i="14"/>
  <c r="Y25" i="14"/>
  <c r="X25" i="14"/>
  <c r="AX24" i="14"/>
  <c r="AW24" i="14"/>
  <c r="Y24" i="14"/>
  <c r="X24" i="14"/>
  <c r="AX23" i="14"/>
  <c r="AW23" i="14"/>
  <c r="Y23" i="14"/>
  <c r="X23" i="14"/>
  <c r="AX22" i="14"/>
  <c r="AW22" i="14"/>
  <c r="Y22" i="14"/>
  <c r="X22" i="14"/>
  <c r="AX21" i="14"/>
  <c r="AW21" i="14"/>
  <c r="Y21" i="14"/>
  <c r="X21" i="14"/>
  <c r="AX20" i="14"/>
  <c r="AW20" i="14"/>
  <c r="Y20" i="14"/>
  <c r="X20" i="14"/>
  <c r="AX19" i="14"/>
  <c r="AW19" i="14"/>
  <c r="Y19" i="14"/>
  <c r="X19" i="14"/>
  <c r="AX18" i="14"/>
  <c r="AW18" i="14"/>
  <c r="Y18" i="14"/>
  <c r="X18" i="14"/>
  <c r="AX17" i="14"/>
  <c r="AW17" i="14"/>
  <c r="Y17" i="14"/>
  <c r="X17" i="14"/>
  <c r="AX16" i="14"/>
  <c r="AW16" i="14"/>
  <c r="Y16" i="14"/>
  <c r="X16" i="14"/>
  <c r="AX15" i="14"/>
  <c r="AW15" i="14"/>
  <c r="Y15" i="14"/>
  <c r="X15" i="14"/>
  <c r="AX14" i="14"/>
  <c r="AW14" i="14"/>
  <c r="Y14" i="14"/>
  <c r="X14" i="14"/>
  <c r="AX13" i="14"/>
  <c r="AW13" i="14"/>
  <c r="Y13" i="14"/>
  <c r="X13" i="14"/>
  <c r="AX12" i="14"/>
  <c r="AW12" i="14"/>
  <c r="Y12" i="14"/>
  <c r="X12" i="14"/>
  <c r="AX11" i="14"/>
  <c r="AW11" i="14"/>
  <c r="AY11" i="14" s="1"/>
  <c r="Y11" i="14"/>
  <c r="X11" i="14"/>
  <c r="AX10" i="14"/>
  <c r="AW10" i="14"/>
  <c r="AY10" i="14" s="1"/>
  <c r="Y10" i="14"/>
  <c r="X10" i="14"/>
  <c r="AX9" i="14"/>
  <c r="AW9" i="14"/>
  <c r="AY9" i="14" s="1"/>
  <c r="Y9" i="14"/>
  <c r="X9" i="14"/>
  <c r="AX8" i="14"/>
  <c r="AW8" i="14"/>
  <c r="AY8" i="14" s="1"/>
  <c r="Y8" i="14"/>
  <c r="Y55" i="14" s="1"/>
  <c r="X8" i="14"/>
  <c r="X55" i="14" s="1"/>
  <c r="AU6" i="14"/>
  <c r="AS6" i="14"/>
  <c r="AQ6" i="14"/>
  <c r="AO6" i="14"/>
  <c r="AM6" i="14"/>
  <c r="AK6" i="14"/>
  <c r="AI6" i="14"/>
  <c r="AG6" i="14"/>
  <c r="AE6" i="14"/>
  <c r="AC6" i="14"/>
  <c r="AV4" i="14"/>
  <c r="I4" i="14"/>
  <c r="AA2" i="14"/>
  <c r="C2" i="14"/>
  <c r="AA1" i="14"/>
  <c r="AW54" i="14" l="1"/>
  <c r="I59" i="14" s="1"/>
  <c r="AA57" i="14"/>
  <c r="S58" i="14"/>
  <c r="AH60" i="14"/>
  <c r="S59" i="14"/>
  <c r="AA58" i="14"/>
  <c r="AA59" i="14"/>
  <c r="I58" i="14"/>
  <c r="AA60" i="14"/>
  <c r="S60" i="14"/>
  <c r="AB4" i="13"/>
  <c r="D57" i="13"/>
  <c r="AC55" i="13"/>
  <c r="D61" i="13" s="1"/>
  <c r="M55" i="13"/>
  <c r="L55" i="13"/>
  <c r="K55" i="13"/>
  <c r="J55" i="13"/>
  <c r="I55" i="13"/>
  <c r="H55" i="13"/>
  <c r="G55" i="13"/>
  <c r="F55" i="13"/>
  <c r="E55" i="13"/>
  <c r="D55" i="13"/>
  <c r="C55" i="13"/>
  <c r="AB54" i="13"/>
  <c r="AA54" i="13"/>
  <c r="Z54" i="13"/>
  <c r="Y54" i="13"/>
  <c r="X54" i="13"/>
  <c r="W54" i="13"/>
  <c r="V54" i="13"/>
  <c r="U54" i="13"/>
  <c r="T54" i="13"/>
  <c r="S54" i="13"/>
  <c r="R54" i="13"/>
  <c r="O54" i="13"/>
  <c r="N54" i="13"/>
  <c r="AD53" i="13"/>
  <c r="AC53" i="13"/>
  <c r="O53" i="13"/>
  <c r="N53" i="13"/>
  <c r="AD52" i="13"/>
  <c r="AC52" i="13"/>
  <c r="O52" i="13"/>
  <c r="J57" i="13" s="1"/>
  <c r="N52" i="13"/>
  <c r="AD51" i="13"/>
  <c r="AC51" i="13"/>
  <c r="O51" i="13"/>
  <c r="N51" i="13"/>
  <c r="AD50" i="13"/>
  <c r="AC50" i="13"/>
  <c r="O50" i="13"/>
  <c r="N50" i="13"/>
  <c r="AD49" i="13"/>
  <c r="AC49" i="13"/>
  <c r="O49" i="13"/>
  <c r="N49" i="13"/>
  <c r="AD48" i="13"/>
  <c r="AC48" i="13"/>
  <c r="O48" i="13"/>
  <c r="N48" i="13"/>
  <c r="AD47" i="13"/>
  <c r="AC47" i="13"/>
  <c r="O47" i="13"/>
  <c r="N47" i="13"/>
  <c r="AD46" i="13"/>
  <c r="AC46" i="13"/>
  <c r="O46" i="13"/>
  <c r="N46" i="13"/>
  <c r="AD45" i="13"/>
  <c r="AC45" i="13"/>
  <c r="O45" i="13"/>
  <c r="N45" i="13"/>
  <c r="AD44" i="13"/>
  <c r="AC44" i="13"/>
  <c r="O44" i="13"/>
  <c r="N44" i="13"/>
  <c r="AD43" i="13"/>
  <c r="AC43" i="13"/>
  <c r="O43" i="13"/>
  <c r="N43" i="13"/>
  <c r="AD42" i="13"/>
  <c r="AC42" i="13"/>
  <c r="O42" i="13"/>
  <c r="N42" i="13"/>
  <c r="AD41" i="13"/>
  <c r="AC41" i="13"/>
  <c r="O41" i="13"/>
  <c r="N41" i="13"/>
  <c r="AD40" i="13"/>
  <c r="AC40" i="13"/>
  <c r="O40" i="13"/>
  <c r="N40" i="13"/>
  <c r="AD39" i="13"/>
  <c r="AC39" i="13"/>
  <c r="O39" i="13"/>
  <c r="N39" i="13"/>
  <c r="AD38" i="13"/>
  <c r="AC38" i="13"/>
  <c r="O38" i="13"/>
  <c r="N38" i="13"/>
  <c r="AD37" i="13"/>
  <c r="AC37" i="13"/>
  <c r="O37" i="13"/>
  <c r="N37" i="13"/>
  <c r="AD36" i="13"/>
  <c r="AC36" i="13"/>
  <c r="O36" i="13"/>
  <c r="N36" i="13"/>
  <c r="AD35" i="13"/>
  <c r="AC35" i="13"/>
  <c r="O35" i="13"/>
  <c r="N35" i="13"/>
  <c r="AD34" i="13"/>
  <c r="AC34" i="13"/>
  <c r="O34" i="13"/>
  <c r="N34" i="13"/>
  <c r="AD33" i="13"/>
  <c r="AC33" i="13"/>
  <c r="O33" i="13"/>
  <c r="N33" i="13"/>
  <c r="AD32" i="13"/>
  <c r="AC32" i="13"/>
  <c r="O32" i="13"/>
  <c r="N32" i="13"/>
  <c r="AD31" i="13"/>
  <c r="AC31" i="13"/>
  <c r="O31" i="13"/>
  <c r="N31" i="13"/>
  <c r="AD30" i="13"/>
  <c r="AC30" i="13"/>
  <c r="O30" i="13"/>
  <c r="N30" i="13"/>
  <c r="AD29" i="13"/>
  <c r="AC29" i="13"/>
  <c r="O29" i="13"/>
  <c r="N29" i="13"/>
  <c r="AD28" i="13"/>
  <c r="AC28" i="13"/>
  <c r="O28" i="13"/>
  <c r="N28" i="13"/>
  <c r="AD27" i="13"/>
  <c r="AC27" i="13"/>
  <c r="O27" i="13"/>
  <c r="N27" i="13"/>
  <c r="AD26" i="13"/>
  <c r="AC26" i="13"/>
  <c r="O26" i="13"/>
  <c r="N26" i="13"/>
  <c r="AD25" i="13"/>
  <c r="AC25" i="13"/>
  <c r="O25" i="13"/>
  <c r="N25" i="13"/>
  <c r="AD24" i="13"/>
  <c r="AC24" i="13"/>
  <c r="O24" i="13"/>
  <c r="N24" i="13"/>
  <c r="AD23" i="13"/>
  <c r="AC23" i="13"/>
  <c r="O23" i="13"/>
  <c r="N23" i="13"/>
  <c r="AD22" i="13"/>
  <c r="AC22" i="13"/>
  <c r="O22" i="13"/>
  <c r="N22" i="13"/>
  <c r="AD21" i="13"/>
  <c r="AC21" i="13"/>
  <c r="O21" i="13"/>
  <c r="N21" i="13"/>
  <c r="AD20" i="13"/>
  <c r="AC20" i="13"/>
  <c r="O20" i="13"/>
  <c r="N20" i="13"/>
  <c r="AD19" i="13"/>
  <c r="AC19" i="13"/>
  <c r="O19" i="13"/>
  <c r="N19" i="13"/>
  <c r="AD18" i="13"/>
  <c r="AC18" i="13"/>
  <c r="O18" i="13"/>
  <c r="N18" i="13"/>
  <c r="AD17" i="13"/>
  <c r="AC17" i="13"/>
  <c r="O17" i="13"/>
  <c r="N17" i="13"/>
  <c r="AD16" i="13"/>
  <c r="AC16" i="13"/>
  <c r="O16" i="13"/>
  <c r="N16" i="13"/>
  <c r="AD15" i="13"/>
  <c r="AC15" i="13"/>
  <c r="O15" i="13"/>
  <c r="N15" i="13"/>
  <c r="AD14" i="13"/>
  <c r="AC14" i="13"/>
  <c r="O14" i="13"/>
  <c r="N14" i="13"/>
  <c r="AD13" i="13"/>
  <c r="AC13" i="13"/>
  <c r="O13" i="13"/>
  <c r="N13" i="13"/>
  <c r="AD12" i="13"/>
  <c r="AC12" i="13"/>
  <c r="O12" i="13"/>
  <c r="N12" i="13"/>
  <c r="AD11" i="13"/>
  <c r="AC11" i="13"/>
  <c r="O11" i="13"/>
  <c r="N11" i="13"/>
  <c r="AD10" i="13"/>
  <c r="AC10" i="13"/>
  <c r="O10" i="13"/>
  <c r="N10" i="13"/>
  <c r="AD9" i="13"/>
  <c r="AC9" i="13"/>
  <c r="AE9" i="13" s="1"/>
  <c r="O9" i="13"/>
  <c r="N9" i="13"/>
  <c r="AD8" i="13"/>
  <c r="AD54" i="13" s="1"/>
  <c r="AC8" i="13"/>
  <c r="O8" i="13"/>
  <c r="O55" i="13" s="1"/>
  <c r="N8" i="13"/>
  <c r="N55" i="13" s="1"/>
  <c r="AA6" i="13"/>
  <c r="Y6" i="13"/>
  <c r="W6" i="13"/>
  <c r="U6" i="13"/>
  <c r="S6" i="13"/>
  <c r="I4" i="13"/>
  <c r="Q2" i="13"/>
  <c r="C2" i="13"/>
  <c r="Q1" i="13"/>
  <c r="AC8" i="11"/>
  <c r="AE8" i="11" s="1"/>
  <c r="AC53" i="11"/>
  <c r="C2" i="11"/>
  <c r="AE8" i="13" l="1"/>
  <c r="V60" i="13" s="1"/>
  <c r="I60" i="14"/>
  <c r="AH57" i="14" s="1"/>
  <c r="P57" i="13"/>
  <c r="J58" i="13"/>
  <c r="J60" i="13"/>
  <c r="J59" i="13"/>
  <c r="P58" i="13"/>
  <c r="D58" i="13"/>
  <c r="AC54" i="13"/>
  <c r="E55" i="11"/>
  <c r="AU6" i="12"/>
  <c r="AS6" i="12"/>
  <c r="AQ6" i="12"/>
  <c r="AO6" i="12"/>
  <c r="AM6" i="12"/>
  <c r="AK6" i="12"/>
  <c r="AI6" i="12"/>
  <c r="AG6" i="12"/>
  <c r="AE6" i="12"/>
  <c r="AC6" i="12"/>
  <c r="AA6" i="11"/>
  <c r="Y6" i="11"/>
  <c r="W6" i="11"/>
  <c r="U6" i="11"/>
  <c r="S6" i="11"/>
  <c r="AV4" i="12"/>
  <c r="AB4" i="11"/>
  <c r="AW55" i="12"/>
  <c r="I61" i="12" s="1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AV54" i="12"/>
  <c r="AU54" i="12"/>
  <c r="AT54" i="12"/>
  <c r="AS54" i="12"/>
  <c r="AR54" i="12"/>
  <c r="AQ54" i="12"/>
  <c r="AP54" i="12"/>
  <c r="AO54" i="12"/>
  <c r="AN54" i="12"/>
  <c r="AM54" i="12"/>
  <c r="AL54" i="12"/>
  <c r="AK54" i="12"/>
  <c r="AJ54" i="12"/>
  <c r="AI54" i="12"/>
  <c r="AH54" i="12"/>
  <c r="AG54" i="12"/>
  <c r="AF54" i="12"/>
  <c r="AE54" i="12"/>
  <c r="AD54" i="12"/>
  <c r="AC54" i="12"/>
  <c r="AB54" i="12"/>
  <c r="Y54" i="12"/>
  <c r="X54" i="12"/>
  <c r="AX53" i="12"/>
  <c r="AW53" i="12"/>
  <c r="Y53" i="12"/>
  <c r="X53" i="12"/>
  <c r="AX52" i="12"/>
  <c r="AW52" i="12"/>
  <c r="Y52" i="12"/>
  <c r="S57" i="12" s="1"/>
  <c r="X52" i="12"/>
  <c r="I57" i="12" s="1"/>
  <c r="AX51" i="12"/>
  <c r="AW51" i="12"/>
  <c r="Y51" i="12"/>
  <c r="X51" i="12"/>
  <c r="AX50" i="12"/>
  <c r="AW50" i="12"/>
  <c r="Y50" i="12"/>
  <c r="X50" i="12"/>
  <c r="AX49" i="12"/>
  <c r="AW49" i="12"/>
  <c r="Y49" i="12"/>
  <c r="X49" i="12"/>
  <c r="AX48" i="12"/>
  <c r="AW48" i="12"/>
  <c r="Y48" i="12"/>
  <c r="X48" i="12"/>
  <c r="AX47" i="12"/>
  <c r="AW47" i="12"/>
  <c r="Y47" i="12"/>
  <c r="X47" i="12"/>
  <c r="AX46" i="12"/>
  <c r="AW46" i="12"/>
  <c r="Y46" i="12"/>
  <c r="X46" i="12"/>
  <c r="AX45" i="12"/>
  <c r="AW45" i="12"/>
  <c r="Y45" i="12"/>
  <c r="X45" i="12"/>
  <c r="AX44" i="12"/>
  <c r="AW44" i="12"/>
  <c r="Y44" i="12"/>
  <c r="X44" i="12"/>
  <c r="AX43" i="12"/>
  <c r="AW43" i="12"/>
  <c r="Y43" i="12"/>
  <c r="X43" i="12"/>
  <c r="AX42" i="12"/>
  <c r="AW42" i="12"/>
  <c r="Y42" i="12"/>
  <c r="X42" i="12"/>
  <c r="AX41" i="12"/>
  <c r="AW41" i="12"/>
  <c r="Y41" i="12"/>
  <c r="X41" i="12"/>
  <c r="AX40" i="12"/>
  <c r="AW40" i="12"/>
  <c r="Y40" i="12"/>
  <c r="X40" i="12"/>
  <c r="AX39" i="12"/>
  <c r="AW39" i="12"/>
  <c r="Y39" i="12"/>
  <c r="X39" i="12"/>
  <c r="AX38" i="12"/>
  <c r="AW38" i="12"/>
  <c r="Y38" i="12"/>
  <c r="X38" i="12"/>
  <c r="AX37" i="12"/>
  <c r="AW37" i="12"/>
  <c r="Y37" i="12"/>
  <c r="X37" i="12"/>
  <c r="AX36" i="12"/>
  <c r="AW36" i="12"/>
  <c r="Y36" i="12"/>
  <c r="X36" i="12"/>
  <c r="AX35" i="12"/>
  <c r="AW35" i="12"/>
  <c r="Y35" i="12"/>
  <c r="X35" i="12"/>
  <c r="AX34" i="12"/>
  <c r="AW34" i="12"/>
  <c r="Y34" i="12"/>
  <c r="X34" i="12"/>
  <c r="AX33" i="12"/>
  <c r="AW33" i="12"/>
  <c r="Y33" i="12"/>
  <c r="X33" i="12"/>
  <c r="AX32" i="12"/>
  <c r="AW32" i="12"/>
  <c r="Y32" i="12"/>
  <c r="X32" i="12"/>
  <c r="AX31" i="12"/>
  <c r="AW31" i="12"/>
  <c r="Y31" i="12"/>
  <c r="X31" i="12"/>
  <c r="AX30" i="12"/>
  <c r="AW30" i="12"/>
  <c r="Y30" i="12"/>
  <c r="X30" i="12"/>
  <c r="AX29" i="12"/>
  <c r="AW29" i="12"/>
  <c r="Y29" i="12"/>
  <c r="X29" i="12"/>
  <c r="AX28" i="12"/>
  <c r="AW28" i="12"/>
  <c r="Y28" i="12"/>
  <c r="X28" i="12"/>
  <c r="AX27" i="12"/>
  <c r="AW27" i="12"/>
  <c r="Y27" i="12"/>
  <c r="X27" i="12"/>
  <c r="AX26" i="12"/>
  <c r="AW26" i="12"/>
  <c r="Y26" i="12"/>
  <c r="X26" i="12"/>
  <c r="AX25" i="12"/>
  <c r="AW25" i="12"/>
  <c r="Y25" i="12"/>
  <c r="X25" i="12"/>
  <c r="AX24" i="12"/>
  <c r="AW24" i="12"/>
  <c r="Y24" i="12"/>
  <c r="X24" i="12"/>
  <c r="AX23" i="12"/>
  <c r="AW23" i="12"/>
  <c r="Y23" i="12"/>
  <c r="X23" i="12"/>
  <c r="AX22" i="12"/>
  <c r="AW22" i="12"/>
  <c r="Y22" i="12"/>
  <c r="X22" i="12"/>
  <c r="AX21" i="12"/>
  <c r="AW21" i="12"/>
  <c r="Y21" i="12"/>
  <c r="X21" i="12"/>
  <c r="AX20" i="12"/>
  <c r="AW20" i="12"/>
  <c r="Y20" i="12"/>
  <c r="X20" i="12"/>
  <c r="AX19" i="12"/>
  <c r="AW19" i="12"/>
  <c r="Y19" i="12"/>
  <c r="X19" i="12"/>
  <c r="AX18" i="12"/>
  <c r="AW18" i="12"/>
  <c r="Y18" i="12"/>
  <c r="X18" i="12"/>
  <c r="AX17" i="12"/>
  <c r="AW17" i="12"/>
  <c r="Y17" i="12"/>
  <c r="X17" i="12"/>
  <c r="AX16" i="12"/>
  <c r="AW16" i="12"/>
  <c r="Y16" i="12"/>
  <c r="X16" i="12"/>
  <c r="AX15" i="12"/>
  <c r="AW15" i="12"/>
  <c r="Y15" i="12"/>
  <c r="X15" i="12"/>
  <c r="AX14" i="12"/>
  <c r="AW14" i="12"/>
  <c r="Y14" i="12"/>
  <c r="X14" i="12"/>
  <c r="AX13" i="12"/>
  <c r="AW13" i="12"/>
  <c r="Y13" i="12"/>
  <c r="X13" i="12"/>
  <c r="AX12" i="12"/>
  <c r="AW12" i="12"/>
  <c r="Y12" i="12"/>
  <c r="X12" i="12"/>
  <c r="AX11" i="12"/>
  <c r="AW11" i="12"/>
  <c r="Y11" i="12"/>
  <c r="X11" i="12"/>
  <c r="AX10" i="12"/>
  <c r="AW10" i="12"/>
  <c r="Y10" i="12"/>
  <c r="X10" i="12"/>
  <c r="AX9" i="12"/>
  <c r="AW9" i="12"/>
  <c r="Y9" i="12"/>
  <c r="X9" i="12"/>
  <c r="AX8" i="12"/>
  <c r="AW8" i="12"/>
  <c r="AY8" i="12" s="1"/>
  <c r="Y8" i="12"/>
  <c r="X8" i="12"/>
  <c r="I4" i="12"/>
  <c r="AA2" i="12"/>
  <c r="C2" i="12"/>
  <c r="AA1" i="12"/>
  <c r="AC55" i="11"/>
  <c r="D61" i="11" s="1"/>
  <c r="M55" i="11"/>
  <c r="L55" i="11"/>
  <c r="K55" i="11"/>
  <c r="J55" i="11"/>
  <c r="I55" i="11"/>
  <c r="H55" i="11"/>
  <c r="G55" i="11"/>
  <c r="F55" i="11"/>
  <c r="D55" i="11"/>
  <c r="C55" i="11"/>
  <c r="AB54" i="11"/>
  <c r="AA54" i="11"/>
  <c r="Z54" i="11"/>
  <c r="Y54" i="11"/>
  <c r="X54" i="11"/>
  <c r="W54" i="11"/>
  <c r="V54" i="11"/>
  <c r="U54" i="11"/>
  <c r="T54" i="11"/>
  <c r="S54" i="11"/>
  <c r="R54" i="11"/>
  <c r="O54" i="11"/>
  <c r="N54" i="11"/>
  <c r="AD53" i="11"/>
  <c r="O53" i="11"/>
  <c r="N53" i="11"/>
  <c r="AD52" i="11"/>
  <c r="AC52" i="11"/>
  <c r="O52" i="11"/>
  <c r="J57" i="11" s="1"/>
  <c r="N52" i="11"/>
  <c r="D57" i="11" s="1"/>
  <c r="AD51" i="11"/>
  <c r="AC51" i="11"/>
  <c r="O51" i="11"/>
  <c r="N51" i="11"/>
  <c r="AD50" i="11"/>
  <c r="AC50" i="11"/>
  <c r="O50" i="11"/>
  <c r="N50" i="11"/>
  <c r="AD49" i="11"/>
  <c r="AC49" i="11"/>
  <c r="O49" i="11"/>
  <c r="N49" i="11"/>
  <c r="AD48" i="11"/>
  <c r="AC48" i="11"/>
  <c r="O48" i="11"/>
  <c r="N48" i="11"/>
  <c r="AD47" i="11"/>
  <c r="AC47" i="11"/>
  <c r="O47" i="11"/>
  <c r="N47" i="11"/>
  <c r="AD46" i="11"/>
  <c r="AC46" i="11"/>
  <c r="O46" i="11"/>
  <c r="N46" i="11"/>
  <c r="AD45" i="11"/>
  <c r="AC45" i="11"/>
  <c r="O45" i="11"/>
  <c r="N45" i="11"/>
  <c r="AD44" i="11"/>
  <c r="AC44" i="11"/>
  <c r="O44" i="11"/>
  <c r="N44" i="11"/>
  <c r="AD43" i="11"/>
  <c r="AC43" i="11"/>
  <c r="O43" i="11"/>
  <c r="N43" i="11"/>
  <c r="AD42" i="11"/>
  <c r="AC42" i="11"/>
  <c r="O42" i="11"/>
  <c r="N42" i="11"/>
  <c r="AD41" i="11"/>
  <c r="AC41" i="11"/>
  <c r="O41" i="11"/>
  <c r="N41" i="11"/>
  <c r="AD40" i="11"/>
  <c r="AC40" i="11"/>
  <c r="O40" i="11"/>
  <c r="N40" i="11"/>
  <c r="AD39" i="11"/>
  <c r="AC39" i="11"/>
  <c r="O39" i="11"/>
  <c r="N39" i="11"/>
  <c r="AD38" i="11"/>
  <c r="AC38" i="11"/>
  <c r="O38" i="11"/>
  <c r="N38" i="11"/>
  <c r="AD37" i="11"/>
  <c r="AC37" i="11"/>
  <c r="O37" i="11"/>
  <c r="N37" i="11"/>
  <c r="AD36" i="11"/>
  <c r="AC36" i="11"/>
  <c r="O36" i="11"/>
  <c r="N36" i="11"/>
  <c r="AD35" i="11"/>
  <c r="AC35" i="11"/>
  <c r="O35" i="11"/>
  <c r="N35" i="11"/>
  <c r="AD34" i="11"/>
  <c r="AC34" i="11"/>
  <c r="O34" i="11"/>
  <c r="N34" i="11"/>
  <c r="AD33" i="11"/>
  <c r="AC33" i="11"/>
  <c r="O33" i="11"/>
  <c r="N33" i="11"/>
  <c r="AD32" i="11"/>
  <c r="AC32" i="11"/>
  <c r="O32" i="11"/>
  <c r="N32" i="11"/>
  <c r="AD31" i="11"/>
  <c r="AC31" i="11"/>
  <c r="O31" i="11"/>
  <c r="N31" i="11"/>
  <c r="AD30" i="11"/>
  <c r="AC30" i="11"/>
  <c r="O30" i="11"/>
  <c r="N30" i="11"/>
  <c r="AD29" i="11"/>
  <c r="AC29" i="11"/>
  <c r="O29" i="11"/>
  <c r="N29" i="11"/>
  <c r="AD28" i="11"/>
  <c r="AC28" i="11"/>
  <c r="O28" i="11"/>
  <c r="N28" i="11"/>
  <c r="AD27" i="11"/>
  <c r="AC27" i="11"/>
  <c r="O27" i="11"/>
  <c r="N27" i="11"/>
  <c r="AD26" i="11"/>
  <c r="AC26" i="11"/>
  <c r="O26" i="11"/>
  <c r="N26" i="11"/>
  <c r="AD25" i="11"/>
  <c r="AC25" i="11"/>
  <c r="O25" i="11"/>
  <c r="N25" i="11"/>
  <c r="AD24" i="11"/>
  <c r="AC24" i="11"/>
  <c r="O24" i="11"/>
  <c r="N24" i="11"/>
  <c r="AD23" i="11"/>
  <c r="AC23" i="11"/>
  <c r="O23" i="11"/>
  <c r="N23" i="11"/>
  <c r="AD22" i="11"/>
  <c r="AC22" i="11"/>
  <c r="O22" i="11"/>
  <c r="N22" i="11"/>
  <c r="AD21" i="11"/>
  <c r="AC21" i="11"/>
  <c r="O21" i="11"/>
  <c r="N21" i="11"/>
  <c r="AD20" i="11"/>
  <c r="AC20" i="11"/>
  <c r="O20" i="11"/>
  <c r="N20" i="11"/>
  <c r="AD19" i="11"/>
  <c r="AC19" i="11"/>
  <c r="O19" i="11"/>
  <c r="N19" i="11"/>
  <c r="AD18" i="11"/>
  <c r="AC18" i="11"/>
  <c r="O18" i="11"/>
  <c r="N18" i="11"/>
  <c r="AD17" i="11"/>
  <c r="AC17" i="11"/>
  <c r="O17" i="11"/>
  <c r="N17" i="11"/>
  <c r="AD16" i="11"/>
  <c r="AC16" i="11"/>
  <c r="O16" i="11"/>
  <c r="N16" i="11"/>
  <c r="AD15" i="11"/>
  <c r="AC15" i="11"/>
  <c r="O15" i="11"/>
  <c r="N15" i="11"/>
  <c r="AD14" i="11"/>
  <c r="AC14" i="11"/>
  <c r="O14" i="11"/>
  <c r="N14" i="11"/>
  <c r="AD13" i="11"/>
  <c r="AC13" i="11"/>
  <c r="O13" i="11"/>
  <c r="N13" i="11"/>
  <c r="AD12" i="11"/>
  <c r="AC12" i="11"/>
  <c r="O12" i="11"/>
  <c r="N12" i="11"/>
  <c r="AD11" i="11"/>
  <c r="AC11" i="11"/>
  <c r="O11" i="11"/>
  <c r="N11" i="11"/>
  <c r="AD10" i="11"/>
  <c r="AC10" i="11"/>
  <c r="AE10" i="11" s="1"/>
  <c r="V60" i="11" s="1"/>
  <c r="O10" i="11"/>
  <c r="N10" i="11"/>
  <c r="AD9" i="11"/>
  <c r="AC9" i="11"/>
  <c r="O9" i="11"/>
  <c r="N9" i="11"/>
  <c r="AD8" i="11"/>
  <c r="O8" i="11"/>
  <c r="N8" i="11"/>
  <c r="I4" i="11"/>
  <c r="Q2" i="11"/>
  <c r="Q1" i="11"/>
  <c r="AH59" i="14" l="1"/>
  <c r="AH58" i="14"/>
  <c r="P60" i="13"/>
  <c r="D59" i="13"/>
  <c r="P59" i="13"/>
  <c r="AH60" i="12"/>
  <c r="AC54" i="11"/>
  <c r="P60" i="11" s="1"/>
  <c r="X55" i="12"/>
  <c r="I58" i="12" s="1"/>
  <c r="AX54" i="12"/>
  <c r="AA58" i="12" s="1"/>
  <c r="Y55" i="12"/>
  <c r="S58" i="12" s="1"/>
  <c r="AW54" i="12"/>
  <c r="I59" i="12" s="1"/>
  <c r="AD54" i="11"/>
  <c r="J59" i="11" s="1"/>
  <c r="O55" i="11"/>
  <c r="N55" i="11"/>
  <c r="D60" i="13" l="1"/>
  <c r="AA57" i="12"/>
  <c r="P57" i="11"/>
  <c r="J58" i="11"/>
  <c r="J60" i="11" s="1"/>
  <c r="P58" i="11"/>
  <c r="D59" i="11"/>
  <c r="P59" i="11"/>
  <c r="S59" i="12"/>
  <c r="S60" i="12" s="1"/>
  <c r="AA60" i="12"/>
  <c r="I60" i="12"/>
  <c r="AH57" i="12" s="1"/>
  <c r="AA59" i="12"/>
  <c r="D58" i="11"/>
  <c r="G9" i="10"/>
  <c r="V57" i="13" l="1"/>
  <c r="V59" i="13"/>
  <c r="V58" i="13"/>
  <c r="AH58" i="12"/>
  <c r="AH59" i="12"/>
  <c r="D60" i="11"/>
  <c r="V58" i="11" s="1"/>
  <c r="T7" i="4"/>
  <c r="V59" i="11" l="1"/>
  <c r="V57" i="11"/>
  <c r="T8" i="4" l="1"/>
  <c r="D13" i="5" l="1"/>
  <c r="D39" i="5"/>
  <c r="G39" i="5" l="1"/>
  <c r="J22" i="6" l="1"/>
  <c r="G11" i="10" s="1"/>
  <c r="J20" i="6"/>
  <c r="J16" i="6"/>
  <c r="G7" i="10" s="1"/>
  <c r="I17" i="6"/>
  <c r="G8" i="10" s="1"/>
  <c r="E8" i="6"/>
  <c r="B25" i="10" s="1"/>
  <c r="A2" i="5"/>
  <c r="W16" i="4"/>
  <c r="U14" i="4"/>
  <c r="T11" i="4"/>
  <c r="D35" i="2" l="1"/>
  <c r="D11" i="2"/>
  <c r="A1" i="2"/>
  <c r="G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asamizu</author>
    <author>杉松　彰</author>
  </authors>
  <commentList>
    <comment ref="AF3" authorId="0" shapeId="0" xr:uid="{2153FDEC-5E8B-433D-B5B7-C78A48705443}">
      <text>
        <r>
          <rPr>
            <b/>
            <sz val="11"/>
            <color indexed="81"/>
            <rFont val="ＭＳ Ｐゴシック"/>
            <family val="3"/>
            <charset val="128"/>
          </rPr>
          <t>申請日の日付をご入力ください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4" authorId="1" shapeId="0" xr:uid="{71A62C6A-3AA4-480D-9331-4963B6519EA1}">
      <text>
        <r>
          <rPr>
            <b/>
            <sz val="12"/>
            <color indexed="81"/>
            <rFont val="MS P ゴシック"/>
            <family val="3"/>
            <charset val="128"/>
          </rPr>
          <t>役職名があれば記入下さい
例　:　実行委員長　山田　太郎
※印鑑は不要です。</t>
        </r>
      </text>
    </comment>
    <comment ref="B25" authorId="0" shapeId="0" xr:uid="{F99D9790-B7CD-4FCE-A605-F7570E8D8F1E}">
      <text>
        <r>
          <rPr>
            <b/>
            <sz val="11"/>
            <color indexed="81"/>
            <rFont val="ＭＳ Ｐゴシック"/>
            <family val="3"/>
            <charset val="128"/>
          </rPr>
          <t>補助金申請額をご記入ください。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asamizu</author>
  </authors>
  <commentList>
    <comment ref="AW2" authorId="0" shapeId="0" xr:uid="{6658B68F-395C-4792-B85D-499E22B94DFA}">
      <text>
        <r>
          <rPr>
            <b/>
            <sz val="10"/>
            <color indexed="81"/>
            <rFont val="ＭＳ Ｐゴシック"/>
            <family val="3"/>
            <charset val="128"/>
          </rPr>
          <t>会議の種別を選択
１．国際会議
２．学術会議
３．全国規模
４．西日本規模
５．九州規模</t>
        </r>
      </text>
    </comment>
    <comment ref="C4" authorId="0" shapeId="0" xr:uid="{2908B400-EFC6-44C6-A0BD-6CB90A85D812}">
      <text>
        <r>
          <rPr>
            <sz val="9"/>
            <color indexed="81"/>
            <rFont val="ＭＳ Ｐゴシック"/>
            <family val="3"/>
            <charset val="128"/>
          </rPr>
          <t xml:space="preserve">開催日初日の日付を入力　
</t>
        </r>
      </text>
    </comment>
    <comment ref="F4" authorId="0" shapeId="0" xr:uid="{E500E1AB-CA0C-42ED-B46D-8CC6C009DC6C}">
      <text>
        <r>
          <rPr>
            <sz val="9"/>
            <color indexed="81"/>
            <rFont val="ＭＳ Ｐゴシック"/>
            <family val="3"/>
            <charset val="128"/>
          </rPr>
          <t xml:space="preserve">会議最終日の日付を入力
</t>
        </r>
      </text>
    </comment>
    <comment ref="C7" authorId="0" shapeId="0" xr:uid="{0D8582FE-0DDB-4357-9524-E90495FA7655}">
      <text>
        <r>
          <rPr>
            <sz val="9"/>
            <color indexed="81"/>
            <rFont val="ＭＳ Ｐゴシック"/>
            <family val="3"/>
            <charset val="128"/>
          </rPr>
          <t>前泊された方を入力</t>
        </r>
      </text>
    </comment>
    <comment ref="AA7" authorId="0" shapeId="0" xr:uid="{4F9768CE-F3CF-46AB-BCF8-727898499E28}">
      <text>
        <r>
          <rPr>
            <sz val="9"/>
            <color indexed="81"/>
            <rFont val="ＭＳ Ｐゴシック"/>
            <family val="3"/>
            <charset val="128"/>
          </rPr>
          <t xml:space="preserve">国名がない場合はNo.32以降に適時国名を入力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asamizu</author>
  </authors>
  <commentList>
    <comment ref="A4" authorId="0" shapeId="0" xr:uid="{5938656C-6803-450F-8733-58D533D25738}">
      <text>
        <r>
          <rPr>
            <b/>
            <sz val="12"/>
            <color indexed="81"/>
            <rFont val="ＭＳ Ｐゴシック"/>
            <family val="3"/>
            <charset val="128"/>
          </rPr>
          <t>費目は、実際の費目に変更してください</t>
        </r>
      </text>
    </comment>
    <comment ref="D6" authorId="0" shapeId="0" xr:uid="{4F1D5A22-E888-439B-A20C-3B2C687C1AD9}">
      <text>
        <r>
          <rPr>
            <b/>
            <sz val="12"/>
            <color indexed="81"/>
            <rFont val="ＭＳ Ｐゴシック"/>
            <family val="3"/>
            <charset val="128"/>
          </rPr>
          <t>補助金申請額を入力してください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4" authorId="0" shapeId="0" xr:uid="{46821619-90CA-4156-B473-50C40A08F088}">
      <text>
        <r>
          <rPr>
            <b/>
            <sz val="12"/>
            <color indexed="81"/>
            <rFont val="ＭＳ Ｐゴシック"/>
            <family val="3"/>
            <charset val="128"/>
          </rPr>
          <t>実際の費目に変更してください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asamizu</author>
  </authors>
  <commentList>
    <comment ref="AC2" authorId="0" shapeId="0" xr:uid="{F4484EA8-24F0-43D5-A855-2DDFCD90979C}">
      <text>
        <r>
          <rPr>
            <b/>
            <sz val="10"/>
            <color indexed="81"/>
            <rFont val="ＭＳ Ｐゴシック"/>
            <family val="3"/>
            <charset val="128"/>
          </rPr>
          <t>会議の種別を選択
１．国際会議
２．学術会議
３．全国規模
４．西日本規模
５．九州規模</t>
        </r>
      </text>
    </comment>
    <comment ref="C4" authorId="0" shapeId="0" xr:uid="{26CBF8A4-7E3C-4694-B287-08419F93555D}">
      <text>
        <r>
          <rPr>
            <sz val="9"/>
            <color indexed="81"/>
            <rFont val="ＭＳ Ｐゴシック"/>
            <family val="3"/>
            <charset val="128"/>
          </rPr>
          <t xml:space="preserve">開催日初日の日付を入力　
</t>
        </r>
      </text>
    </comment>
    <comment ref="F4" authorId="0" shapeId="0" xr:uid="{C84ADBD3-2D49-4D99-A0A1-4CD91982F1FC}">
      <text>
        <r>
          <rPr>
            <sz val="9"/>
            <color indexed="81"/>
            <rFont val="ＭＳ Ｐゴシック"/>
            <family val="3"/>
            <charset val="128"/>
          </rPr>
          <t xml:space="preserve">会議最終日の日付を入力
</t>
        </r>
      </text>
    </comment>
    <comment ref="C7" authorId="0" shapeId="0" xr:uid="{FD0437E2-D6CA-488B-8DEC-E8B0A58AAE1E}">
      <text>
        <r>
          <rPr>
            <sz val="9"/>
            <color indexed="81"/>
            <rFont val="ＭＳ Ｐゴシック"/>
            <family val="3"/>
            <charset val="128"/>
          </rPr>
          <t xml:space="preserve">前泊される方を入力
</t>
        </r>
      </text>
    </comment>
    <comment ref="Q7" authorId="0" shapeId="0" xr:uid="{290B9BCB-CCFE-4075-BA16-1B931A1DB24C}">
      <text>
        <r>
          <rPr>
            <sz val="9"/>
            <color indexed="81"/>
            <rFont val="ＭＳ Ｐゴシック"/>
            <family val="3"/>
            <charset val="128"/>
          </rPr>
          <t xml:space="preserve">国名がない場合はNo.32以降に適時国名を入力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asamizu</author>
  </authors>
  <commentList>
    <comment ref="AW2" authorId="0" shapeId="0" xr:uid="{B4FFDBAA-FBD2-4644-A23C-56E6521F299D}">
      <text>
        <r>
          <rPr>
            <b/>
            <sz val="10"/>
            <color indexed="81"/>
            <rFont val="ＭＳ Ｐゴシック"/>
            <family val="3"/>
            <charset val="128"/>
          </rPr>
          <t>会議の種別を選択
１．国際会議
２．学術会議
３．全国規模
４．西日本規模
５．九州規模</t>
        </r>
      </text>
    </comment>
    <comment ref="C4" authorId="0" shapeId="0" xr:uid="{2CE66120-E4EE-4DE7-A1BF-AA2F478DF916}">
      <text>
        <r>
          <rPr>
            <sz val="9"/>
            <color indexed="81"/>
            <rFont val="ＭＳ Ｐゴシック"/>
            <family val="3"/>
            <charset val="128"/>
          </rPr>
          <t xml:space="preserve">開催日初日の日付を入力　
</t>
        </r>
      </text>
    </comment>
    <comment ref="F4" authorId="0" shapeId="0" xr:uid="{7918003A-7153-4597-AD5C-BBD9C55202C7}">
      <text>
        <r>
          <rPr>
            <sz val="9"/>
            <color indexed="81"/>
            <rFont val="ＭＳ Ｐゴシック"/>
            <family val="3"/>
            <charset val="128"/>
          </rPr>
          <t xml:space="preserve">会議最終日の日付を入力
</t>
        </r>
      </text>
    </comment>
    <comment ref="C7" authorId="0" shapeId="0" xr:uid="{F0665927-1204-4949-8D5D-5DA8B7BF7F1F}">
      <text>
        <r>
          <rPr>
            <sz val="9"/>
            <color indexed="81"/>
            <rFont val="ＭＳ Ｐゴシック"/>
            <family val="3"/>
            <charset val="128"/>
          </rPr>
          <t>前泊される方を入力</t>
        </r>
      </text>
    </comment>
    <comment ref="AA7" authorId="0" shapeId="0" xr:uid="{5A503F47-3297-41D2-BF5B-4BB57D5E5356}">
      <text>
        <r>
          <rPr>
            <sz val="9"/>
            <color indexed="81"/>
            <rFont val="ＭＳ Ｐゴシック"/>
            <family val="3"/>
            <charset val="128"/>
          </rPr>
          <t xml:space="preserve">国名がない場合はNo.32以降に適時国名を入力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asamizu</author>
    <author>USER</author>
  </authors>
  <commentList>
    <comment ref="AI3" authorId="0" shapeId="0" xr:uid="{045C0B31-47B9-4585-B6FF-9FCAAADE9D80}">
      <text>
        <r>
          <rPr>
            <b/>
            <sz val="11"/>
            <color indexed="81"/>
            <rFont val="ＭＳ Ｐゴシック"/>
            <family val="3"/>
            <charset val="128"/>
          </rPr>
          <t>実績報告の日付をご入力ください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7" authorId="1" shapeId="0" xr:uid="{4E170323-35AF-4683-9CCD-7000250CF18C}">
      <text>
        <r>
          <rPr>
            <b/>
            <sz val="12"/>
            <color indexed="81"/>
            <rFont val="MS P ゴシック"/>
            <family val="3"/>
            <charset val="128"/>
          </rPr>
          <t>住所から大会名までは、交付申請書からの自動入力となります。</t>
        </r>
      </text>
    </comment>
    <comment ref="U14" authorId="1" shapeId="0" xr:uid="{14438D40-AE5E-4379-B6B9-16EFC0510153}">
      <text>
        <r>
          <rPr>
            <b/>
            <sz val="12"/>
            <color indexed="81"/>
            <rFont val="MS P ゴシック"/>
            <family val="3"/>
            <charset val="128"/>
          </rPr>
          <t>印鑑は不要です</t>
        </r>
        <r>
          <rPr>
            <sz val="9"/>
            <color indexed="81"/>
            <rFont val="MS P ゴシック"/>
            <family val="3"/>
            <charset val="128"/>
          </rPr>
          <t xml:space="preserve">。
</t>
        </r>
      </text>
    </comment>
    <comment ref="AU25" authorId="1" shapeId="0" xr:uid="{461632C4-8DCD-4D93-AE10-639BBE877A53}">
      <text>
        <r>
          <rPr>
            <b/>
            <sz val="12"/>
            <color indexed="81"/>
            <rFont val="MS P ゴシック"/>
            <family val="3"/>
            <charset val="128"/>
          </rPr>
          <t>補助金決定通知書の通知日及び交付番号を入力ください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asamizu</author>
  </authors>
  <commentList>
    <comment ref="A18" authorId="0" shapeId="0" xr:uid="{1EB2B79B-A473-4A66-8274-78871D2B27C3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実際の費目に変更してください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USER</author>
    <author>asamizu</author>
  </authors>
  <commentList>
    <comment ref="K4" authorId="0" shapeId="0" xr:uid="{698E8237-B9AA-4921-8CBD-091D0876B5F4}">
      <text>
        <r>
          <rPr>
            <b/>
            <sz val="12"/>
            <color indexed="81"/>
            <rFont val="ＭＳ Ｐゴシック"/>
            <family val="3"/>
            <charset val="128"/>
          </rPr>
          <t>￥マークは、金額の桁に応じて、詰めて表示お願いします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4" authorId="0" shapeId="0" xr:uid="{4AF77773-355B-4516-97E8-D7EE4B06EB64}">
      <text>
        <r>
          <rPr>
            <b/>
            <sz val="12"/>
            <color indexed="81"/>
            <rFont val="ＭＳ Ｐゴシック"/>
            <family val="3"/>
            <charset val="128"/>
          </rPr>
          <t>日付は、空欄でお願いします</t>
        </r>
      </text>
    </comment>
    <comment ref="J16" authorId="1" shapeId="0" xr:uid="{8D1E9BC0-FD51-4010-B0BB-234D08F6E0A0}">
      <text>
        <r>
          <rPr>
            <b/>
            <sz val="12"/>
            <color indexed="81"/>
            <rFont val="MS P ゴシック"/>
            <family val="3"/>
            <charset val="128"/>
          </rPr>
          <t>住所から代表者までは、交付申請書からの自動入力となります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2" authorId="1" shapeId="0" xr:uid="{EB3ACEB3-9CCD-4A7E-9D4C-A31AE061C317}">
      <text>
        <r>
          <rPr>
            <b/>
            <sz val="12"/>
            <color indexed="81"/>
            <rFont val="MS P ゴシック"/>
            <family val="3"/>
            <charset val="128"/>
          </rPr>
          <t>印鑑は不要です。</t>
        </r>
      </text>
    </comment>
    <comment ref="W27" authorId="2" shapeId="0" xr:uid="{F30B8F18-2955-45AF-84D0-D51F3FC23B5B}">
      <text>
        <r>
          <rPr>
            <b/>
            <sz val="12"/>
            <color indexed="81"/>
            <rFont val="ＭＳ Ｐゴシック"/>
            <family val="3"/>
            <charset val="128"/>
          </rPr>
          <t>通帳のコピー等、確認資料を添付頂くと、振込み相違を防止できます</t>
        </r>
      </text>
    </comment>
    <comment ref="W28" authorId="2" shapeId="0" xr:uid="{10470A6E-891B-4F66-A628-42F346D756AE}">
      <text>
        <r>
          <rPr>
            <b/>
            <sz val="12"/>
            <color indexed="81"/>
            <rFont val="ＭＳ Ｐゴシック"/>
            <family val="3"/>
            <charset val="128"/>
          </rPr>
          <t>ゆうちょ銀行の場合は、記号番号ではなく
振込用の店名および７桁の口座番号となります</t>
        </r>
      </text>
    </comment>
    <comment ref="H29" authorId="1" shapeId="0" xr:uid="{619C84E8-51DC-46CC-B708-2C346DCB2562}">
      <text>
        <r>
          <rPr>
            <b/>
            <sz val="12"/>
            <color indexed="81"/>
            <rFont val="MS P ゴシック"/>
            <family val="3"/>
            <charset val="128"/>
          </rPr>
          <t>普通預金または当座預金を選んでください。</t>
        </r>
      </text>
    </comment>
    <comment ref="J30" authorId="2" shapeId="0" xr:uid="{6CCBA044-E624-4EEC-BFCB-0641CDC3062D}">
      <text>
        <r>
          <rPr>
            <b/>
            <sz val="12"/>
            <color indexed="10"/>
            <rFont val="ＭＳ Ｐゴシック"/>
            <family val="3"/>
            <charset val="128"/>
          </rPr>
          <t>フリガナは必ずご入力ください
通帳に記載のフリガナのとおり入力ください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※請求者と名義が違う場合は、別途委任状が必要となります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1" authorId="0" shapeId="0" xr:uid="{CC1652AB-0C11-47D9-B38D-33C51426ADA6}">
      <text>
        <r>
          <rPr>
            <b/>
            <sz val="11"/>
            <color indexed="10"/>
            <rFont val="MS P ゴシック"/>
            <family val="3"/>
            <charset val="128"/>
          </rPr>
          <t>印鑑が必要となります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asamizu</author>
  </authors>
  <commentList>
    <comment ref="AC2" authorId="0" shapeId="0" xr:uid="{95404D76-E543-46A8-8E41-338B2DA7C6C2}">
      <text>
        <r>
          <rPr>
            <b/>
            <sz val="10"/>
            <color indexed="81"/>
            <rFont val="ＭＳ Ｐゴシック"/>
            <family val="3"/>
            <charset val="128"/>
          </rPr>
          <t>会議の種別を選択
１．国際会議
２．学術会議
３．全国規模
４．西日本規模
５．九州規模</t>
        </r>
      </text>
    </comment>
    <comment ref="C4" authorId="0" shapeId="0" xr:uid="{4A323669-635C-46CF-AB1E-B33DF8F5717A}">
      <text>
        <r>
          <rPr>
            <sz val="9"/>
            <color indexed="81"/>
            <rFont val="ＭＳ Ｐゴシック"/>
            <family val="3"/>
            <charset val="128"/>
          </rPr>
          <t xml:space="preserve">開催日初日の日付を入力　
</t>
        </r>
      </text>
    </comment>
    <comment ref="F4" authorId="0" shapeId="0" xr:uid="{F0DA3C8E-EABC-4D48-8D9C-1BA4413A5A9A}">
      <text>
        <r>
          <rPr>
            <sz val="9"/>
            <color indexed="81"/>
            <rFont val="ＭＳ Ｐゴシック"/>
            <family val="3"/>
            <charset val="128"/>
          </rPr>
          <t xml:space="preserve">会議最終日の日付を入力
</t>
        </r>
      </text>
    </comment>
    <comment ref="C7" authorId="0" shapeId="0" xr:uid="{C1F8CDCE-C0F3-4447-B04B-B1F46BEF0F3F}">
      <text>
        <r>
          <rPr>
            <sz val="9"/>
            <color indexed="81"/>
            <rFont val="ＭＳ Ｐゴシック"/>
            <family val="3"/>
            <charset val="128"/>
          </rPr>
          <t xml:space="preserve">前泊された方を入力
</t>
        </r>
      </text>
    </comment>
    <comment ref="Q7" authorId="0" shapeId="0" xr:uid="{85FA984A-AA27-48FA-983D-7C715774EDC2}">
      <text>
        <r>
          <rPr>
            <sz val="9"/>
            <color indexed="81"/>
            <rFont val="ＭＳ Ｐゴシック"/>
            <family val="3"/>
            <charset val="128"/>
          </rPr>
          <t xml:space="preserve">国名がない場合はNo.32以降に適時国名を入力
</t>
        </r>
      </text>
    </comment>
  </commentList>
</comments>
</file>

<file path=xl/sharedStrings.xml><?xml version="1.0" encoding="utf-8"?>
<sst xmlns="http://schemas.openxmlformats.org/spreadsheetml/2006/main" count="919" uniqueCount="254">
  <si>
    <t>様式第1号（第１４条関係）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</si>
  <si>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t>公益財団法人宮崎県観光協会</t>
    <rPh sb="0" eb="2">
      <t>コウエキ</t>
    </rPh>
    <rPh sb="2" eb="4">
      <t>ザイダン</t>
    </rPh>
    <rPh sb="4" eb="6">
      <t>ホウジン</t>
    </rPh>
    <rPh sb="6" eb="8">
      <t>ミヤザキ</t>
    </rPh>
    <rPh sb="8" eb="9">
      <t>ケン</t>
    </rPh>
    <rPh sb="9" eb="11">
      <t>カンコウ</t>
    </rPh>
    <rPh sb="11" eb="13">
      <t>キョウカイ</t>
    </rPh>
    <phoneticPr fontId="4"/>
  </si>
  <si>
    <t>　　会　長　米　良　充　典　殿</t>
    <rPh sb="2" eb="3">
      <t>カイ</t>
    </rPh>
    <rPh sb="4" eb="5">
      <t>チョウ</t>
    </rPh>
    <rPh sb="6" eb="7">
      <t>ベイ</t>
    </rPh>
    <rPh sb="8" eb="9">
      <t>リョウ</t>
    </rPh>
    <rPh sb="10" eb="11">
      <t>ミツル</t>
    </rPh>
    <rPh sb="12" eb="13">
      <t>テン</t>
    </rPh>
    <rPh sb="14" eb="15">
      <t>トノ</t>
    </rPh>
    <phoneticPr fontId="4"/>
  </si>
  <si>
    <t>〒</t>
    <phoneticPr fontId="4"/>
  </si>
  <si>
    <t>住所</t>
    <rPh sb="0" eb="2">
      <t>ジュウショ</t>
    </rPh>
    <phoneticPr fontId="4"/>
  </si>
  <si>
    <t>団体</t>
    <rPh sb="0" eb="2">
      <t>ダンタイ</t>
    </rPh>
    <phoneticPr fontId="4"/>
  </si>
  <si>
    <t>代表者</t>
    <rPh sb="0" eb="3">
      <t>ダイヒョウシャ</t>
    </rPh>
    <phoneticPr fontId="4"/>
  </si>
  <si>
    <t xml:space="preserve">(大会名 ：                                    </t>
    <rPh sb="1" eb="3">
      <t>タイカイ</t>
    </rPh>
    <rPh sb="3" eb="4">
      <t>メイ</t>
    </rPh>
    <phoneticPr fontId="4"/>
  </si>
  <si>
    <t>)</t>
    <phoneticPr fontId="4"/>
  </si>
  <si>
    <t>МＩＣＥ開催補助金交付申請書</t>
    <rPh sb="4" eb="6">
      <t>カイサイ</t>
    </rPh>
    <rPh sb="6" eb="8">
      <t>ホジョ</t>
    </rPh>
    <rPh sb="8" eb="9">
      <t>キン</t>
    </rPh>
    <rPh sb="9" eb="11">
      <t>コウフ</t>
    </rPh>
    <rPh sb="11" eb="14">
      <t>シンセイショ</t>
    </rPh>
    <phoneticPr fontId="4"/>
  </si>
  <si>
    <t>円を交付されるよう関係書類を添えて申請します。</t>
    <rPh sb="0" eb="1">
      <t>エン</t>
    </rPh>
    <rPh sb="2" eb="4">
      <t>コウフ</t>
    </rPh>
    <rPh sb="9" eb="11">
      <t>カンケイ</t>
    </rPh>
    <rPh sb="11" eb="13">
      <t>ショルイ</t>
    </rPh>
    <rPh sb="14" eb="15">
      <t>ソ</t>
    </rPh>
    <rPh sb="17" eb="19">
      <t>シンセイ</t>
    </rPh>
    <phoneticPr fontId="4"/>
  </si>
  <si>
    <t>添付書類</t>
    <rPh sb="0" eb="2">
      <t>テンプ</t>
    </rPh>
    <rPh sb="2" eb="4">
      <t>ショルイ</t>
    </rPh>
    <phoneticPr fontId="4"/>
  </si>
  <si>
    <t>事業計画書</t>
    <rPh sb="0" eb="2">
      <t>ジギョウ</t>
    </rPh>
    <rPh sb="2" eb="5">
      <t>ケイカクショ</t>
    </rPh>
    <phoneticPr fontId="4"/>
  </si>
  <si>
    <t>収支予算書(海外インセンティブは不要)</t>
    <rPh sb="0" eb="2">
      <t>シュウシ</t>
    </rPh>
    <rPh sb="2" eb="4">
      <t>ヨサン</t>
    </rPh>
    <rPh sb="4" eb="5">
      <t>ショ</t>
    </rPh>
    <rPh sb="6" eb="8">
      <t>カイガイ</t>
    </rPh>
    <rPh sb="16" eb="18">
      <t>フヨウ</t>
    </rPh>
    <phoneticPr fontId="4"/>
  </si>
  <si>
    <t>そ　の　他(大会資料など)</t>
    <rPh sb="4" eb="5">
      <t>タ</t>
    </rPh>
    <rPh sb="6" eb="8">
      <t>タイカイ</t>
    </rPh>
    <rPh sb="8" eb="10">
      <t>シリョウ</t>
    </rPh>
    <phoneticPr fontId="4"/>
  </si>
  <si>
    <t>予算書</t>
    <rPh sb="0" eb="2">
      <t>ヨサン</t>
    </rPh>
    <rPh sb="2" eb="3">
      <t>ショ</t>
    </rPh>
    <phoneticPr fontId="4"/>
  </si>
  <si>
    <t>1. 収入の部</t>
    <rPh sb="3" eb="5">
      <t>シュウニュウ</t>
    </rPh>
    <rPh sb="6" eb="7">
      <t>ブ</t>
    </rPh>
    <phoneticPr fontId="4"/>
  </si>
  <si>
    <t>区　　　　　分</t>
    <rPh sb="0" eb="1">
      <t>ク</t>
    </rPh>
    <rPh sb="6" eb="7">
      <t>ブン</t>
    </rPh>
    <phoneticPr fontId="4"/>
  </si>
  <si>
    <t>金　　　　　額</t>
    <rPh sb="0" eb="1">
      <t>キン</t>
    </rPh>
    <rPh sb="6" eb="7">
      <t>ガク</t>
    </rPh>
    <phoneticPr fontId="4"/>
  </si>
  <si>
    <t>備　　　　　考</t>
    <rPh sb="0" eb="1">
      <t>ソナエ</t>
    </rPh>
    <rPh sb="6" eb="7">
      <t>コウ</t>
    </rPh>
    <phoneticPr fontId="4"/>
  </si>
  <si>
    <t>参加費</t>
    <rPh sb="0" eb="3">
      <t>サンカヒ</t>
    </rPh>
    <phoneticPr fontId="4"/>
  </si>
  <si>
    <t>補助金</t>
    <rPh sb="0" eb="3">
      <t>ホジョキン</t>
    </rPh>
    <phoneticPr fontId="4"/>
  </si>
  <si>
    <t>宮崎県観光協会</t>
    <rPh sb="0" eb="2">
      <t>ミヤザキ</t>
    </rPh>
    <rPh sb="2" eb="3">
      <t>ケン</t>
    </rPh>
    <rPh sb="3" eb="5">
      <t>カンコウ</t>
    </rPh>
    <rPh sb="5" eb="7">
      <t>キョウカイ</t>
    </rPh>
    <phoneticPr fontId="4"/>
  </si>
  <si>
    <t>計</t>
    <rPh sb="0" eb="1">
      <t>ケイ</t>
    </rPh>
    <phoneticPr fontId="4"/>
  </si>
  <si>
    <t>２． 支出の部</t>
    <rPh sb="3" eb="5">
      <t>シシュツ</t>
    </rPh>
    <rPh sb="6" eb="7">
      <t>ブ</t>
    </rPh>
    <phoneticPr fontId="4"/>
  </si>
  <si>
    <t>会場費</t>
    <rPh sb="0" eb="2">
      <t>カイジョウ</t>
    </rPh>
    <rPh sb="2" eb="3">
      <t>ヒ</t>
    </rPh>
    <phoneticPr fontId="4"/>
  </si>
  <si>
    <t>補助金対象費用</t>
    <rPh sb="0" eb="3">
      <t>ホジョキン</t>
    </rPh>
    <rPh sb="3" eb="5">
      <t>タイショウ</t>
    </rPh>
    <rPh sb="5" eb="7">
      <t>ヒヨウ</t>
    </rPh>
    <phoneticPr fontId="4"/>
  </si>
  <si>
    <t>設備費</t>
    <rPh sb="0" eb="3">
      <t>セツビヒ</t>
    </rPh>
    <phoneticPr fontId="4"/>
  </si>
  <si>
    <t>　　　　〃</t>
    <phoneticPr fontId="4"/>
  </si>
  <si>
    <t>講師等の謝金・旅費・宿泊費</t>
    <rPh sb="0" eb="2">
      <t>コウシ</t>
    </rPh>
    <rPh sb="2" eb="3">
      <t>トウ</t>
    </rPh>
    <rPh sb="4" eb="6">
      <t>シャキン</t>
    </rPh>
    <rPh sb="7" eb="9">
      <t>リョヒ</t>
    </rPh>
    <rPh sb="10" eb="12">
      <t>シュクハク</t>
    </rPh>
    <rPh sb="12" eb="13">
      <t>ヒ</t>
    </rPh>
    <phoneticPr fontId="4"/>
  </si>
  <si>
    <t>資料印刷、製本費</t>
    <rPh sb="0" eb="2">
      <t>シリョウ</t>
    </rPh>
    <rPh sb="2" eb="4">
      <t>インサツ</t>
    </rPh>
    <rPh sb="5" eb="7">
      <t>セイホン</t>
    </rPh>
    <rPh sb="7" eb="8">
      <t>ヒ</t>
    </rPh>
    <phoneticPr fontId="4"/>
  </si>
  <si>
    <t>消耗品費</t>
    <rPh sb="0" eb="3">
      <t>ショウモウヒン</t>
    </rPh>
    <rPh sb="3" eb="4">
      <t>ヒ</t>
    </rPh>
    <phoneticPr fontId="4"/>
  </si>
  <si>
    <t>食料費</t>
    <rPh sb="0" eb="3">
      <t>ショクリョウヒ</t>
    </rPh>
    <phoneticPr fontId="4"/>
  </si>
  <si>
    <t>宿泊費</t>
    <rPh sb="0" eb="3">
      <t>シュクハクヒ</t>
    </rPh>
    <phoneticPr fontId="4"/>
  </si>
  <si>
    <t>懇親会費</t>
    <rPh sb="0" eb="2">
      <t>コンシン</t>
    </rPh>
    <rPh sb="2" eb="3">
      <t>カイ</t>
    </rPh>
    <rPh sb="3" eb="4">
      <t>ヒ</t>
    </rPh>
    <phoneticPr fontId="4"/>
  </si>
  <si>
    <t>様式第５号（第１４条関係）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</si>
  <si>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t>МＩＣＥ開催実績報告書</t>
    <rPh sb="4" eb="6">
      <t>カイサイ</t>
    </rPh>
    <rPh sb="6" eb="8">
      <t>ジッセキ</t>
    </rPh>
    <rPh sb="8" eb="10">
      <t>ホウコク</t>
    </rPh>
    <rPh sb="10" eb="11">
      <t>ショ</t>
    </rPh>
    <phoneticPr fontId="4"/>
  </si>
  <si>
    <t>МＩＣＥ開催補助金交付要綱第１０条の規定により、その実績の関係書類を添えて報告</t>
    <rPh sb="4" eb="6">
      <t>カイサイ</t>
    </rPh>
    <rPh sb="6" eb="9">
      <t>ホジョキン</t>
    </rPh>
    <rPh sb="9" eb="11">
      <t>コウフ</t>
    </rPh>
    <rPh sb="11" eb="13">
      <t>ヨウコウ</t>
    </rPh>
    <rPh sb="13" eb="14">
      <t>ダイ</t>
    </rPh>
    <rPh sb="16" eb="17">
      <t>ジョウ</t>
    </rPh>
    <rPh sb="18" eb="20">
      <t>キテイ</t>
    </rPh>
    <rPh sb="26" eb="28">
      <t>ジッセキ</t>
    </rPh>
    <rPh sb="29" eb="31">
      <t>カンケイ</t>
    </rPh>
    <rPh sb="31" eb="33">
      <t>ショルイ</t>
    </rPh>
    <rPh sb="34" eb="35">
      <t>ソ</t>
    </rPh>
    <rPh sb="37" eb="39">
      <t>ホウコク</t>
    </rPh>
    <phoneticPr fontId="4"/>
  </si>
  <si>
    <t>します。</t>
    <phoneticPr fontId="4"/>
  </si>
  <si>
    <t>決算書</t>
    <rPh sb="0" eb="3">
      <t>ケッサンショ</t>
    </rPh>
    <phoneticPr fontId="4"/>
  </si>
  <si>
    <t>会費（参加費）</t>
    <rPh sb="0" eb="2">
      <t>カイヒ</t>
    </rPh>
    <rPh sb="3" eb="5">
      <t>サンカ</t>
    </rPh>
    <rPh sb="5" eb="6">
      <t>ヒ</t>
    </rPh>
    <phoneticPr fontId="4"/>
  </si>
  <si>
    <t>手数料</t>
    <rPh sb="0" eb="3">
      <t>テスウリョウ</t>
    </rPh>
    <phoneticPr fontId="4"/>
  </si>
  <si>
    <t>請求書</t>
    <rPh sb="0" eb="2">
      <t>セイキュウ</t>
    </rPh>
    <rPh sb="2" eb="3">
      <t>ショ</t>
    </rPh>
    <phoneticPr fontId="4"/>
  </si>
  <si>
    <t>金額</t>
    <rPh sb="0" eb="2">
      <t>キンガク</t>
    </rPh>
    <phoneticPr fontId="4"/>
  </si>
  <si>
    <t>千万</t>
    <rPh sb="0" eb="2">
      <t>センマン</t>
    </rPh>
    <phoneticPr fontId="4"/>
  </si>
  <si>
    <t>百万</t>
    <rPh sb="0" eb="2">
      <t>ヒャクマン</t>
    </rPh>
    <phoneticPr fontId="4"/>
  </si>
  <si>
    <t>拾万</t>
    <rPh sb="0" eb="2">
      <t>ジュウマン</t>
    </rPh>
    <phoneticPr fontId="4"/>
  </si>
  <si>
    <t>万</t>
    <rPh sb="0" eb="1">
      <t>マン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</si>
  <si>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</si>
  <si>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</si>
  <si>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拾</t>
    <rPh sb="0" eb="1">
      <t>ジュウ</t>
    </rPh>
    <phoneticPr fontId="4"/>
  </si>
  <si>
    <t>円</t>
    <rPh sb="0" eb="1">
      <t>エン</t>
    </rPh>
    <phoneticPr fontId="4"/>
  </si>
  <si>
    <t>￥</t>
    <phoneticPr fontId="4"/>
  </si>
  <si>
    <t>大会名</t>
    <rPh sb="0" eb="2">
      <t>タイカイ</t>
    </rPh>
    <rPh sb="2" eb="3">
      <t>メイ</t>
    </rPh>
    <phoneticPr fontId="4"/>
  </si>
  <si>
    <t>会　長　　米　良　充　典　　殿</t>
    <rPh sb="0" eb="1">
      <t>カイ</t>
    </rPh>
    <rPh sb="2" eb="3">
      <t>チョウ</t>
    </rPh>
    <rPh sb="5" eb="6">
      <t>ベイ</t>
    </rPh>
    <rPh sb="7" eb="8">
      <t>リョウ</t>
    </rPh>
    <rPh sb="9" eb="10">
      <t>ミツル</t>
    </rPh>
    <rPh sb="11" eb="12">
      <t>テン</t>
    </rPh>
    <rPh sb="14" eb="15">
      <t>トノ</t>
    </rPh>
    <phoneticPr fontId="4"/>
  </si>
  <si>
    <t>〒　</t>
    <phoneticPr fontId="4"/>
  </si>
  <si>
    <t>住　所</t>
    <rPh sb="0" eb="3">
      <t>ジュウショ</t>
    </rPh>
    <phoneticPr fontId="4"/>
  </si>
  <si>
    <t>申請団体</t>
    <rPh sb="0" eb="2">
      <t>シンセイ</t>
    </rPh>
    <rPh sb="2" eb="4">
      <t>ダンタイ</t>
    </rPh>
    <phoneticPr fontId="4"/>
  </si>
  <si>
    <t>振込先</t>
    <rPh sb="0" eb="2">
      <t>フリコ</t>
    </rPh>
    <rPh sb="2" eb="3">
      <t>サキ</t>
    </rPh>
    <phoneticPr fontId="4"/>
  </si>
  <si>
    <t>銀　　行
信用金庫
（　　　　）</t>
    <rPh sb="0" eb="4">
      <t>ギンコウ</t>
    </rPh>
    <rPh sb="5" eb="7">
      <t>シンヨウ</t>
    </rPh>
    <rPh sb="7" eb="9">
      <t>キンコ</t>
    </rPh>
    <phoneticPr fontId="4"/>
  </si>
  <si>
    <t>支　　店</t>
    <rPh sb="0" eb="4">
      <t>シテン</t>
    </rPh>
    <phoneticPr fontId="4"/>
  </si>
  <si>
    <t>振込口座</t>
    <rPh sb="0" eb="2">
      <t>フリコ</t>
    </rPh>
    <rPh sb="2" eb="4">
      <t>コウザ</t>
    </rPh>
    <phoneticPr fontId="4"/>
  </si>
  <si>
    <t xml:space="preserve"> 預金種類</t>
    <rPh sb="1" eb="3">
      <t>ヨキン</t>
    </rPh>
    <rPh sb="3" eb="5">
      <t>シュルイ</t>
    </rPh>
    <phoneticPr fontId="4"/>
  </si>
  <si>
    <t>　口座番号</t>
    <rPh sb="1" eb="3">
      <t>コウザ</t>
    </rPh>
    <rPh sb="3" eb="5">
      <t>バンゴウ</t>
    </rPh>
    <phoneticPr fontId="4"/>
  </si>
  <si>
    <t>No.</t>
    <phoneticPr fontId="4"/>
  </si>
  <si>
    <t>フリガナ</t>
    <phoneticPr fontId="4"/>
  </si>
  <si>
    <t>口座名義
(申請団体)</t>
    <rPh sb="0" eb="2">
      <t>コウザ</t>
    </rPh>
    <rPh sb="2" eb="4">
      <t>メイギ</t>
    </rPh>
    <rPh sb="7" eb="9">
      <t>シンセイ</t>
    </rPh>
    <rPh sb="9" eb="11">
      <t>ダンタイ</t>
    </rPh>
    <phoneticPr fontId="4"/>
  </si>
  <si>
    <t>担当者</t>
    <rPh sb="0" eb="3">
      <t>タントウシャ</t>
    </rPh>
    <phoneticPr fontId="4"/>
  </si>
  <si>
    <t>参加者及び宿泊数調べ</t>
    <rPh sb="0" eb="3">
      <t>サンカシャ</t>
    </rPh>
    <rPh sb="3" eb="4">
      <t>オヨ</t>
    </rPh>
    <rPh sb="5" eb="7">
      <t>シュクハク</t>
    </rPh>
    <rPh sb="7" eb="8">
      <t>スウ</t>
    </rPh>
    <rPh sb="8" eb="9">
      <t>シラ</t>
    </rPh>
    <phoneticPr fontId="3"/>
  </si>
  <si>
    <t>大会事務局名</t>
    <phoneticPr fontId="3"/>
  </si>
  <si>
    <t>公益財団法人宮崎県観光協会　　　　　　　　　　　　　　　　　　　　　　　　　　　　　　　　会長　米良　充典　殿</t>
    <rPh sb="6" eb="8">
      <t>ミヤザキ</t>
    </rPh>
    <rPh sb="8" eb="9">
      <t>ケン</t>
    </rPh>
    <phoneticPr fontId="3"/>
  </si>
  <si>
    <t>大会名</t>
    <rPh sb="0" eb="2">
      <t>タイカイ</t>
    </rPh>
    <rPh sb="2" eb="3">
      <t>メイ</t>
    </rPh>
    <phoneticPr fontId="3"/>
  </si>
  <si>
    <t>役職・代表者名</t>
    <rPh sb="0" eb="2">
      <t>ヤクショク</t>
    </rPh>
    <rPh sb="3" eb="6">
      <t>ダイヒョウシャ</t>
    </rPh>
    <rPh sb="6" eb="7">
      <t>メイ</t>
    </rPh>
    <phoneticPr fontId="3"/>
  </si>
  <si>
    <t>種別</t>
    <rPh sb="0" eb="2">
      <t>シュベツ</t>
    </rPh>
    <phoneticPr fontId="3"/>
  </si>
  <si>
    <t>開催期間</t>
    <rPh sb="0" eb="2">
      <t>カイサイ</t>
    </rPh>
    <rPh sb="2" eb="4">
      <t>キカン</t>
    </rPh>
    <phoneticPr fontId="3"/>
  </si>
  <si>
    <t>～</t>
    <phoneticPr fontId="3"/>
  </si>
  <si>
    <t>日付</t>
    <rPh sb="0" eb="2">
      <t>ヒヅケ</t>
    </rPh>
    <phoneticPr fontId="3"/>
  </si>
  <si>
    <t>前日</t>
    <rPh sb="0" eb="2">
      <t>ゼンジツ</t>
    </rPh>
    <phoneticPr fontId="3"/>
  </si>
  <si>
    <t>集計</t>
    <rPh sb="0" eb="2">
      <t>シュウケイ</t>
    </rPh>
    <phoneticPr fontId="3"/>
  </si>
  <si>
    <t>No.</t>
    <phoneticPr fontId="3"/>
  </si>
  <si>
    <t>国内</t>
    <rPh sb="0" eb="2">
      <t>コクナイ</t>
    </rPh>
    <phoneticPr fontId="3"/>
  </si>
  <si>
    <t>宿泊</t>
    <rPh sb="0" eb="2">
      <t>シュクハク</t>
    </rPh>
    <phoneticPr fontId="3"/>
  </si>
  <si>
    <t>会議</t>
    <rPh sb="0" eb="2">
      <t>カイギ</t>
    </rPh>
    <phoneticPr fontId="3"/>
  </si>
  <si>
    <t>延参加</t>
    <rPh sb="0" eb="1">
      <t>ノ</t>
    </rPh>
    <rPh sb="1" eb="3">
      <t>サンカ</t>
    </rPh>
    <phoneticPr fontId="3"/>
  </si>
  <si>
    <t>延宿泊</t>
    <rPh sb="0" eb="1">
      <t>ノ</t>
    </rPh>
    <rPh sb="1" eb="3">
      <t>シュクハク</t>
    </rPh>
    <phoneticPr fontId="3"/>
  </si>
  <si>
    <t>海外</t>
    <rPh sb="0" eb="2">
      <t>カイガイ</t>
    </rPh>
    <phoneticPr fontId="3"/>
  </si>
  <si>
    <t>北海道</t>
    <rPh sb="0" eb="3">
      <t>ホッカイドウ</t>
    </rPh>
    <phoneticPr fontId="1"/>
  </si>
  <si>
    <t>中国</t>
    <rPh sb="0" eb="2">
      <t>チュウゴク</t>
    </rPh>
    <phoneticPr fontId="3"/>
  </si>
  <si>
    <t>青森</t>
    <rPh sb="0" eb="2">
      <t>アオモリ</t>
    </rPh>
    <phoneticPr fontId="1"/>
  </si>
  <si>
    <t>韓国</t>
    <rPh sb="0" eb="2">
      <t>カンコク</t>
    </rPh>
    <phoneticPr fontId="3"/>
  </si>
  <si>
    <t>岩手</t>
    <rPh sb="0" eb="2">
      <t>イワテ</t>
    </rPh>
    <phoneticPr fontId="1"/>
  </si>
  <si>
    <t>台湾</t>
    <rPh sb="0" eb="2">
      <t>タイワン</t>
    </rPh>
    <phoneticPr fontId="4"/>
  </si>
  <si>
    <t>宮城</t>
    <rPh sb="0" eb="2">
      <t>ミヤギ</t>
    </rPh>
    <phoneticPr fontId="1"/>
  </si>
  <si>
    <t>香港</t>
    <rPh sb="0" eb="2">
      <t>ホンコン</t>
    </rPh>
    <phoneticPr fontId="4"/>
  </si>
  <si>
    <t>秋田</t>
    <rPh sb="0" eb="2">
      <t>アキタ</t>
    </rPh>
    <phoneticPr fontId="1"/>
  </si>
  <si>
    <t>タイ</t>
    <phoneticPr fontId="3"/>
  </si>
  <si>
    <t>山形</t>
    <rPh sb="0" eb="2">
      <t>ヤマガタ</t>
    </rPh>
    <phoneticPr fontId="1"/>
  </si>
  <si>
    <t>インド</t>
    <phoneticPr fontId="3"/>
  </si>
  <si>
    <t>福島</t>
    <rPh sb="0" eb="2">
      <t>フクシマ</t>
    </rPh>
    <phoneticPr fontId="1"/>
  </si>
  <si>
    <t>アメリカ</t>
    <phoneticPr fontId="3"/>
  </si>
  <si>
    <t>茨城</t>
    <rPh sb="0" eb="2">
      <t>イバラギ</t>
    </rPh>
    <phoneticPr fontId="1"/>
  </si>
  <si>
    <t>カナダ</t>
    <phoneticPr fontId="3"/>
  </si>
  <si>
    <t>栃木</t>
    <rPh sb="0" eb="2">
      <t>トチギ</t>
    </rPh>
    <phoneticPr fontId="1"/>
  </si>
  <si>
    <t>イギリス</t>
    <phoneticPr fontId="3"/>
  </si>
  <si>
    <t>群馬</t>
    <rPh sb="0" eb="2">
      <t>グンマ</t>
    </rPh>
    <phoneticPr fontId="1"/>
  </si>
  <si>
    <t>フランス</t>
    <phoneticPr fontId="3"/>
  </si>
  <si>
    <t>埼玉</t>
    <rPh sb="0" eb="2">
      <t>サイタマ</t>
    </rPh>
    <phoneticPr fontId="1"/>
  </si>
  <si>
    <t>ドイツ</t>
    <phoneticPr fontId="3"/>
  </si>
  <si>
    <t>千葉</t>
    <rPh sb="0" eb="2">
      <t>チバ</t>
    </rPh>
    <phoneticPr fontId="1"/>
  </si>
  <si>
    <t>スペイン</t>
    <phoneticPr fontId="3"/>
  </si>
  <si>
    <t>東京</t>
    <rPh sb="0" eb="2">
      <t>トウキョウ</t>
    </rPh>
    <phoneticPr fontId="1"/>
  </si>
  <si>
    <t>イタリア</t>
    <phoneticPr fontId="3"/>
  </si>
  <si>
    <t>神奈川</t>
    <rPh sb="0" eb="3">
      <t>カナガワ</t>
    </rPh>
    <phoneticPr fontId="1"/>
  </si>
  <si>
    <t>ポルトガル</t>
    <phoneticPr fontId="3"/>
  </si>
  <si>
    <t>新潟</t>
    <rPh sb="0" eb="2">
      <t>ニイガタ</t>
    </rPh>
    <phoneticPr fontId="1"/>
  </si>
  <si>
    <t>オランダ</t>
    <phoneticPr fontId="3"/>
  </si>
  <si>
    <t>富山</t>
    <rPh sb="0" eb="2">
      <t>トヤマ</t>
    </rPh>
    <phoneticPr fontId="1"/>
  </si>
  <si>
    <t>ポーランド</t>
    <phoneticPr fontId="3"/>
  </si>
  <si>
    <t>石川</t>
    <rPh sb="0" eb="2">
      <t>イシカワ</t>
    </rPh>
    <phoneticPr fontId="1"/>
  </si>
  <si>
    <t>アイスランド</t>
    <phoneticPr fontId="3"/>
  </si>
  <si>
    <t>福井</t>
    <rPh sb="0" eb="2">
      <t>フクイ</t>
    </rPh>
    <phoneticPr fontId="1"/>
  </si>
  <si>
    <t>アイルランド</t>
    <phoneticPr fontId="3"/>
  </si>
  <si>
    <t>山梨</t>
    <rPh sb="0" eb="2">
      <t>ヤマナシ</t>
    </rPh>
    <phoneticPr fontId="1"/>
  </si>
  <si>
    <t>オーストリア</t>
    <phoneticPr fontId="3"/>
  </si>
  <si>
    <t>長野</t>
    <rPh sb="0" eb="2">
      <t>ナガノ</t>
    </rPh>
    <phoneticPr fontId="1"/>
  </si>
  <si>
    <t>スイス</t>
    <phoneticPr fontId="3"/>
  </si>
  <si>
    <t>岐阜</t>
    <rPh sb="0" eb="2">
      <t>ギフ</t>
    </rPh>
    <phoneticPr fontId="1"/>
  </si>
  <si>
    <t>デンマーク</t>
    <phoneticPr fontId="3"/>
  </si>
  <si>
    <t>静岡</t>
    <rPh sb="0" eb="2">
      <t>シズオカ</t>
    </rPh>
    <phoneticPr fontId="1"/>
  </si>
  <si>
    <t>ノルウェー</t>
    <phoneticPr fontId="3"/>
  </si>
  <si>
    <t>愛知</t>
    <rPh sb="0" eb="2">
      <t>アイチ</t>
    </rPh>
    <phoneticPr fontId="1"/>
  </si>
  <si>
    <t>メキシコ</t>
    <phoneticPr fontId="3"/>
  </si>
  <si>
    <t>三重</t>
    <rPh sb="0" eb="2">
      <t>ミエ</t>
    </rPh>
    <phoneticPr fontId="1"/>
  </si>
  <si>
    <t>ロシア</t>
    <phoneticPr fontId="3"/>
  </si>
  <si>
    <t>滋賀</t>
    <rPh sb="0" eb="2">
      <t>シガ</t>
    </rPh>
    <phoneticPr fontId="1"/>
  </si>
  <si>
    <t>インドネシア</t>
    <phoneticPr fontId="3"/>
  </si>
  <si>
    <t>京都</t>
    <rPh sb="0" eb="2">
      <t>キョウト</t>
    </rPh>
    <phoneticPr fontId="1"/>
  </si>
  <si>
    <t>シンガポール</t>
    <phoneticPr fontId="3"/>
  </si>
  <si>
    <t>大阪</t>
    <rPh sb="0" eb="2">
      <t>オオサカ</t>
    </rPh>
    <phoneticPr fontId="1"/>
  </si>
  <si>
    <t>ベトナム</t>
    <phoneticPr fontId="3"/>
  </si>
  <si>
    <t>兵庫</t>
    <rPh sb="0" eb="2">
      <t>ヒョウゴ</t>
    </rPh>
    <phoneticPr fontId="1"/>
  </si>
  <si>
    <t>ブラジル</t>
    <phoneticPr fontId="3"/>
  </si>
  <si>
    <t>奈良</t>
    <rPh sb="0" eb="2">
      <t>ナラ</t>
    </rPh>
    <phoneticPr fontId="1"/>
  </si>
  <si>
    <t>フィリピン</t>
    <phoneticPr fontId="3"/>
  </si>
  <si>
    <t>和歌山</t>
    <rPh sb="0" eb="3">
      <t>ワカヤマ</t>
    </rPh>
    <phoneticPr fontId="1"/>
  </si>
  <si>
    <t>マレーシア</t>
    <phoneticPr fontId="3"/>
  </si>
  <si>
    <t>鳥取</t>
    <rPh sb="0" eb="2">
      <t>トットリ</t>
    </rPh>
    <phoneticPr fontId="1"/>
  </si>
  <si>
    <t>キューバ</t>
    <phoneticPr fontId="3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</si>
  <si>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</si>
  <si>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</si>
  <si>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</si>
  <si>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</si>
  <si>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</si>
  <si>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</si>
  <si>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</si>
  <si>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</si>
  <si>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</si>
  <si>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</si>
  <si>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</si>
  <si>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</si>
  <si>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</si>
  <si>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</si>
  <si>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</si>
  <si>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</si>
  <si>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3"/>
  </si>
  <si>
    <t>集計表</t>
    <rPh sb="0" eb="2">
      <t>シュウケイ</t>
    </rPh>
    <rPh sb="2" eb="3">
      <t>ヒョウ</t>
    </rPh>
    <phoneticPr fontId="3"/>
  </si>
  <si>
    <t>確定調書用データ</t>
    <rPh sb="0" eb="2">
      <t>カクテイ</t>
    </rPh>
    <rPh sb="2" eb="4">
      <t>チョウショ</t>
    </rPh>
    <rPh sb="4" eb="5">
      <t>ヨウ</t>
    </rPh>
    <phoneticPr fontId="3"/>
  </si>
  <si>
    <t>その他資料</t>
    <rPh sb="2" eb="3">
      <t>タ</t>
    </rPh>
    <rPh sb="3" eb="5">
      <t>シリョウ</t>
    </rPh>
    <phoneticPr fontId="3"/>
  </si>
  <si>
    <t>A</t>
    <phoneticPr fontId="3"/>
  </si>
  <si>
    <t>名</t>
    <rPh sb="0" eb="1">
      <t>メイ</t>
    </rPh>
    <phoneticPr fontId="3"/>
  </si>
  <si>
    <t>※延宿泊者数</t>
    <rPh sb="1" eb="2">
      <t>ノ</t>
    </rPh>
    <rPh sb="2" eb="5">
      <t>シュクハクシャ</t>
    </rPh>
    <rPh sb="5" eb="6">
      <t>スウ</t>
    </rPh>
    <phoneticPr fontId="3"/>
  </si>
  <si>
    <t>担当者</t>
    <rPh sb="0" eb="3">
      <t>タントウシャ</t>
    </rPh>
    <phoneticPr fontId="3"/>
  </si>
  <si>
    <t>B</t>
    <phoneticPr fontId="3"/>
  </si>
  <si>
    <t>(うち外国人数)</t>
    <rPh sb="3" eb="5">
      <t>ガイコク</t>
    </rPh>
    <rPh sb="5" eb="6">
      <t>ジン</t>
    </rPh>
    <rPh sb="6" eb="7">
      <t>スウ</t>
    </rPh>
    <phoneticPr fontId="3"/>
  </si>
  <si>
    <t>C</t>
    <phoneticPr fontId="3"/>
  </si>
  <si>
    <t>延参加者数</t>
    <rPh sb="0" eb="1">
      <t>ノ</t>
    </rPh>
    <rPh sb="1" eb="4">
      <t>サンカシャ</t>
    </rPh>
    <rPh sb="4" eb="5">
      <t>スウ</t>
    </rPh>
    <phoneticPr fontId="3"/>
  </si>
  <si>
    <t>チェック</t>
    <phoneticPr fontId="3"/>
  </si>
  <si>
    <t>D</t>
    <phoneticPr fontId="3"/>
  </si>
  <si>
    <t>国際会議参加国数</t>
    <rPh sb="0" eb="2">
      <t>コクサイ</t>
    </rPh>
    <rPh sb="2" eb="4">
      <t>カイギ</t>
    </rPh>
    <rPh sb="4" eb="7">
      <t>サンカコク</t>
    </rPh>
    <rPh sb="7" eb="8">
      <t>スウ</t>
    </rPh>
    <phoneticPr fontId="3"/>
  </si>
  <si>
    <t>カラー印刷不要</t>
    <rPh sb="3" eb="5">
      <t>インサツ</t>
    </rPh>
    <rPh sb="5" eb="7">
      <t>フヨウ</t>
    </rPh>
    <phoneticPr fontId="3"/>
  </si>
  <si>
    <t xml:space="preserve">連絡先電話番号                                     （                              ) </t>
    <rPh sb="0" eb="3">
      <t>レンラクサキ</t>
    </rPh>
    <rPh sb="3" eb="5">
      <t>デンワ</t>
    </rPh>
    <rPh sb="5" eb="7">
      <t>バンゴウ</t>
    </rPh>
    <phoneticPr fontId="4"/>
  </si>
  <si>
    <t>補助金対象経費</t>
    <rPh sb="0" eb="3">
      <t>ホジョキン</t>
    </rPh>
    <rPh sb="3" eb="5">
      <t>タイショウ</t>
    </rPh>
    <rPh sb="5" eb="7">
      <t>ケイヒ</t>
    </rPh>
    <phoneticPr fontId="4"/>
  </si>
  <si>
    <t>※ 収支予算書は、この書式でなくても構いません</t>
    <rPh sb="2" eb="4">
      <t>シュウシ</t>
    </rPh>
    <rPh sb="4" eb="7">
      <t>ヨサンショ</t>
    </rPh>
    <rPh sb="11" eb="13">
      <t>ショシキ</t>
    </rPh>
    <rPh sb="18" eb="19">
      <t>カマ</t>
    </rPh>
    <phoneticPr fontId="3"/>
  </si>
  <si>
    <t>※ 収支決算書は、この書式でなくても構いません</t>
    <rPh sb="2" eb="4">
      <t>シュウシ</t>
    </rPh>
    <rPh sb="4" eb="6">
      <t>ケッサン</t>
    </rPh>
    <rPh sb="6" eb="7">
      <t>ショ</t>
    </rPh>
    <rPh sb="11" eb="13">
      <t>ショシキ</t>
    </rPh>
    <rPh sb="18" eb="19">
      <t>カマ</t>
    </rPh>
    <phoneticPr fontId="3"/>
  </si>
  <si>
    <t>県内延参加人数</t>
    <rPh sb="0" eb="2">
      <t>ケンナイ</t>
    </rPh>
    <rPh sb="2" eb="3">
      <t>ノ</t>
    </rPh>
    <rPh sb="3" eb="5">
      <t>サンカ</t>
    </rPh>
    <rPh sb="5" eb="7">
      <t>ニンズウ</t>
    </rPh>
    <phoneticPr fontId="3"/>
  </si>
  <si>
    <t>県外延参加人数</t>
    <rPh sb="0" eb="1">
      <t>ケン</t>
    </rPh>
    <rPh sb="1" eb="2">
      <t>ガイ</t>
    </rPh>
    <rPh sb="2" eb="3">
      <t>ノ</t>
    </rPh>
    <rPh sb="3" eb="5">
      <t>サンカ</t>
    </rPh>
    <rPh sb="5" eb="7">
      <t>ニンズウ</t>
    </rPh>
    <phoneticPr fontId="3"/>
  </si>
  <si>
    <t>外国人延参加数</t>
    <rPh sb="0" eb="2">
      <t>ガイコク</t>
    </rPh>
    <rPh sb="2" eb="3">
      <t>ジン</t>
    </rPh>
    <rPh sb="3" eb="4">
      <t>ノ</t>
    </rPh>
    <rPh sb="4" eb="6">
      <t>サンカ</t>
    </rPh>
    <rPh sb="6" eb="7">
      <t>スウ</t>
    </rPh>
    <phoneticPr fontId="3"/>
  </si>
  <si>
    <t>延参加人数合計</t>
    <rPh sb="0" eb="1">
      <t>ノ</t>
    </rPh>
    <rPh sb="1" eb="3">
      <t>サンカ</t>
    </rPh>
    <rPh sb="3" eb="5">
      <t>ニンズウ</t>
    </rPh>
    <rPh sb="5" eb="7">
      <t>ゴウケイ</t>
    </rPh>
    <phoneticPr fontId="3"/>
  </si>
  <si>
    <t>県内延宿泊人数</t>
    <phoneticPr fontId="3"/>
  </si>
  <si>
    <t>県外延宿泊人数</t>
    <phoneticPr fontId="3"/>
  </si>
  <si>
    <t>外国人延宿泊人数</t>
    <phoneticPr fontId="3"/>
  </si>
  <si>
    <t>延宿泊人数合計</t>
    <phoneticPr fontId="3"/>
  </si>
  <si>
    <t>県外延参加者比率</t>
    <rPh sb="0" eb="1">
      <t>ケン</t>
    </rPh>
    <rPh sb="1" eb="2">
      <t>ガイ</t>
    </rPh>
    <rPh sb="2" eb="3">
      <t>ノ</t>
    </rPh>
    <rPh sb="3" eb="6">
      <t>サンカシャ</t>
    </rPh>
    <rPh sb="6" eb="8">
      <t>ヒリツ</t>
    </rPh>
    <phoneticPr fontId="3"/>
  </si>
  <si>
    <t>外国人延参加比率</t>
    <rPh sb="0" eb="2">
      <t>ガイコク</t>
    </rPh>
    <rPh sb="2" eb="3">
      <t>ジン</t>
    </rPh>
    <rPh sb="3" eb="4">
      <t>ノ</t>
    </rPh>
    <rPh sb="4" eb="6">
      <t>サンカ</t>
    </rPh>
    <rPh sb="6" eb="8">
      <t>ヒリツ</t>
    </rPh>
    <phoneticPr fontId="3"/>
  </si>
  <si>
    <t>県外・外国延参加者人比率</t>
    <rPh sb="0" eb="1">
      <t>ケン</t>
    </rPh>
    <rPh sb="1" eb="2">
      <t>ガイ</t>
    </rPh>
    <rPh sb="3" eb="5">
      <t>ガイコク</t>
    </rPh>
    <rPh sb="5" eb="6">
      <t>ノ</t>
    </rPh>
    <rPh sb="6" eb="9">
      <t>サンカシャ</t>
    </rPh>
    <rPh sb="9" eb="10">
      <t>ジン</t>
    </rPh>
    <rPh sb="10" eb="12">
      <t>ヒリツ</t>
    </rPh>
    <phoneticPr fontId="3"/>
  </si>
  <si>
    <t>１ 国際会議</t>
    <rPh sb="2" eb="4">
      <t>コクサイ</t>
    </rPh>
    <rPh sb="4" eb="6">
      <t>カイギ</t>
    </rPh>
    <phoneticPr fontId="3"/>
  </si>
  <si>
    <t>２ 学術会議</t>
    <rPh sb="2" eb="4">
      <t>ガクジュツ</t>
    </rPh>
    <rPh sb="4" eb="6">
      <t>カイギ</t>
    </rPh>
    <phoneticPr fontId="3"/>
  </si>
  <si>
    <t>３ 全国規模</t>
    <rPh sb="2" eb="4">
      <t>ゼンコク</t>
    </rPh>
    <rPh sb="4" eb="6">
      <t>キボ</t>
    </rPh>
    <phoneticPr fontId="3"/>
  </si>
  <si>
    <t>４ 西日本規模</t>
    <rPh sb="2" eb="5">
      <t>ニシニホン</t>
    </rPh>
    <rPh sb="5" eb="7">
      <t>キボ</t>
    </rPh>
    <phoneticPr fontId="3"/>
  </si>
  <si>
    <t>５ 九州規模</t>
    <rPh sb="2" eb="4">
      <t>キュウシュウ</t>
    </rPh>
    <rPh sb="4" eb="6">
      <t>キボ</t>
    </rPh>
    <phoneticPr fontId="3"/>
  </si>
  <si>
    <t>県内延宿泊人数</t>
    <rPh sb="0" eb="2">
      <t>ケンナイ</t>
    </rPh>
    <rPh sb="2" eb="3">
      <t>ノ</t>
    </rPh>
    <rPh sb="3" eb="5">
      <t>シュクハク</t>
    </rPh>
    <rPh sb="5" eb="7">
      <t>ニンズウ</t>
    </rPh>
    <phoneticPr fontId="3"/>
  </si>
  <si>
    <t>県外延宿泊人数</t>
    <rPh sb="0" eb="1">
      <t>ケン</t>
    </rPh>
    <rPh sb="1" eb="2">
      <t>ガイ</t>
    </rPh>
    <rPh sb="2" eb="3">
      <t>ノ</t>
    </rPh>
    <rPh sb="3" eb="5">
      <t>シュクハク</t>
    </rPh>
    <rPh sb="5" eb="7">
      <t>ニンズウ</t>
    </rPh>
    <phoneticPr fontId="3"/>
  </si>
  <si>
    <t>外国人延宿泊人数</t>
    <rPh sb="0" eb="2">
      <t>ガイコク</t>
    </rPh>
    <rPh sb="2" eb="3">
      <t>ジン</t>
    </rPh>
    <rPh sb="3" eb="4">
      <t>ノ</t>
    </rPh>
    <rPh sb="4" eb="6">
      <t>シュクハク</t>
    </rPh>
    <rPh sb="6" eb="7">
      <t>ニン</t>
    </rPh>
    <rPh sb="7" eb="8">
      <t>スウ</t>
    </rPh>
    <phoneticPr fontId="3"/>
  </si>
  <si>
    <t>延宿泊人数合計</t>
    <rPh sb="0" eb="1">
      <t>ノ</t>
    </rPh>
    <rPh sb="1" eb="3">
      <t>シュクハク</t>
    </rPh>
    <rPh sb="3" eb="5">
      <t>ニンズウ</t>
    </rPh>
    <rPh sb="5" eb="7">
      <t>ゴウケイ</t>
    </rPh>
    <phoneticPr fontId="3"/>
  </si>
  <si>
    <t>上記補助金は、大会事務局の口座である下記口座へ振込んでください</t>
    <rPh sb="0" eb="2">
      <t>ジョウキ</t>
    </rPh>
    <rPh sb="2" eb="5">
      <t>ホジョキン</t>
    </rPh>
    <rPh sb="7" eb="9">
      <t>タイカイ</t>
    </rPh>
    <rPh sb="9" eb="12">
      <t>ジムキョク</t>
    </rPh>
    <rPh sb="13" eb="15">
      <t>コウザ</t>
    </rPh>
    <rPh sb="18" eb="20">
      <t>カキ</t>
    </rPh>
    <rPh sb="20" eb="22">
      <t>コウザ</t>
    </rPh>
    <rPh sb="23" eb="25">
      <t>フリコ</t>
    </rPh>
    <phoneticPr fontId="4"/>
  </si>
  <si>
    <t>※延宿泊数には県内参加者は含みません</t>
    <rPh sb="1" eb="2">
      <t>ノ</t>
    </rPh>
    <rPh sb="2" eb="3">
      <t>シュク</t>
    </rPh>
    <rPh sb="3" eb="4">
      <t>ハク</t>
    </rPh>
    <rPh sb="4" eb="5">
      <t>スウ</t>
    </rPh>
    <rPh sb="7" eb="9">
      <t>ケンナイ</t>
    </rPh>
    <rPh sb="9" eb="11">
      <t>サンカ</t>
    </rPh>
    <rPh sb="11" eb="12">
      <t>シャ</t>
    </rPh>
    <rPh sb="13" eb="14">
      <t>フク</t>
    </rPh>
    <phoneticPr fontId="3"/>
  </si>
  <si>
    <t>エクスカーション費</t>
    <rPh sb="8" eb="9">
      <t>ヒ</t>
    </rPh>
    <phoneticPr fontId="4"/>
  </si>
  <si>
    <t>オンライン参加</t>
    <rPh sb="5" eb="7">
      <t>サンカ</t>
    </rPh>
    <phoneticPr fontId="3"/>
  </si>
  <si>
    <t>E</t>
    <phoneticPr fontId="3"/>
  </si>
  <si>
    <t>令和 　年    月    日付補    号で交付決定のあったMICE開催補助金については、</t>
    <rPh sb="0" eb="1">
      <t>レイ</t>
    </rPh>
    <rPh sb="1" eb="2">
      <t>ワ</t>
    </rPh>
    <rPh sb="4" eb="5">
      <t>ネン</t>
    </rPh>
    <rPh sb="5" eb="6">
      <t>ヘイネン</t>
    </rPh>
    <rPh sb="9" eb="10">
      <t>ツキ</t>
    </rPh>
    <rPh sb="14" eb="15">
      <t>ヒ</t>
    </rPh>
    <rPh sb="15" eb="16">
      <t>ツキ</t>
    </rPh>
    <rPh sb="16" eb="17">
      <t>ホ</t>
    </rPh>
    <rPh sb="21" eb="22">
      <t>ゴウ</t>
    </rPh>
    <rPh sb="23" eb="25">
      <t>コウフ</t>
    </rPh>
    <rPh sb="25" eb="27">
      <t>ケッテイ</t>
    </rPh>
    <rPh sb="35" eb="37">
      <t>カイサイ</t>
    </rPh>
    <rPh sb="37" eb="39">
      <t>ホジョ</t>
    </rPh>
    <rPh sb="39" eb="40">
      <t>キン</t>
    </rPh>
    <phoneticPr fontId="4"/>
  </si>
  <si>
    <t>(開催日：令和　年　月　日～令和　年　月　日)</t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</si>
  <si>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</si>
  <si>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委　　任　　状</t>
  </si>
  <si>
    <t>住　所</t>
  </si>
  <si>
    <t>団体名</t>
  </si>
  <si>
    <t>　　　</t>
  </si>
  <si>
    <t>私は、下記の者を代理人と定め、下記の権限を委任します。</t>
  </si>
  <si>
    <t>記</t>
  </si>
  <si>
    <t xml:space="preserve">（会合・団体名）   </t>
  </si>
  <si>
    <t>「MICE開催支援補助金」の受領に関する一切の権限</t>
  </si>
  <si>
    <t>令和　　年　　月　　日</t>
  </si>
  <si>
    <t>〔受任者〕〒</t>
  </si>
  <si>
    <t>氏　名　　　　　　　　　　　　　　　　　　</t>
  </si>
  <si>
    <t>氏　名</t>
    <phoneticPr fontId="3"/>
  </si>
  <si>
    <t>　㊞</t>
    <phoneticPr fontId="3"/>
  </si>
  <si>
    <t>111-1111</t>
    <phoneticPr fontId="4"/>
  </si>
  <si>
    <t>〔委任者〕</t>
    <phoneticPr fontId="3"/>
  </si>
  <si>
    <t>〒</t>
    <phoneticPr fontId="3"/>
  </si>
  <si>
    <t>但し、令和　年度　МＩＣＥ開催補助金として上記のとおり請求致します</t>
    <rPh sb="0" eb="1">
      <t>タダ</t>
    </rPh>
    <rPh sb="3" eb="4">
      <t>レイ</t>
    </rPh>
    <rPh sb="4" eb="5">
      <t>ワ</t>
    </rPh>
    <rPh sb="6" eb="8">
      <t>ネンド</t>
    </rPh>
    <rPh sb="8" eb="10">
      <t>ヘイネンド</t>
    </rPh>
    <rPh sb="13" eb="15">
      <t>カイサイ</t>
    </rPh>
    <rPh sb="15" eb="18">
      <t>ホジョキン</t>
    </rPh>
    <rPh sb="21" eb="23">
      <t>ジョウキ</t>
    </rPh>
    <phoneticPr fontId="4"/>
  </si>
  <si>
    <t>〇〇県〇〇市〇〇区〇○丁目〇－〇</t>
    <rPh sb="2" eb="3">
      <t>ケン</t>
    </rPh>
    <rPh sb="5" eb="6">
      <t>シ</t>
    </rPh>
    <rPh sb="8" eb="9">
      <t>ク</t>
    </rPh>
    <rPh sb="11" eb="13">
      <t>チョウメ</t>
    </rPh>
    <rPh sb="12" eb="13">
      <t>メ</t>
    </rPh>
    <phoneticPr fontId="4"/>
  </si>
  <si>
    <t>−</t>
  </si>
  <si>
    <t>−</t>
    <phoneticPr fontId="3"/>
  </si>
  <si>
    <t>オンライン参加延人数</t>
    <rPh sb="5" eb="7">
      <t>サンカ</t>
    </rPh>
    <rPh sb="7" eb="8">
      <t>ノ</t>
    </rPh>
    <rPh sb="8" eb="10">
      <t>ニンズウ</t>
    </rPh>
    <phoneticPr fontId="3"/>
  </si>
  <si>
    <t>オンライン参加延人数</t>
    <rPh sb="5" eb="7">
      <t>サンカ</t>
    </rPh>
    <rPh sb="8" eb="10">
      <t>ニンズウ</t>
    </rPh>
    <phoneticPr fontId="3"/>
  </si>
  <si>
    <t>参加者及び宿泊数見込み</t>
    <rPh sb="0" eb="3">
      <t>サンカシャ</t>
    </rPh>
    <rPh sb="3" eb="4">
      <t>オヨ</t>
    </rPh>
    <rPh sb="5" eb="7">
      <t>シュクハク</t>
    </rPh>
    <rPh sb="7" eb="8">
      <t>スウ</t>
    </rPh>
    <rPh sb="8" eb="10">
      <t>ミコ</t>
    </rPh>
    <phoneticPr fontId="3"/>
  </si>
  <si>
    <t>МＩＣＥ開催補助金交付要綱第６条に基づく令和    年度МＩＣＥ開催補助金について、</t>
    <rPh sb="4" eb="6">
      <t>カイサイ</t>
    </rPh>
    <rPh sb="6" eb="9">
      <t>ホジョキン</t>
    </rPh>
    <rPh sb="9" eb="11">
      <t>コウフ</t>
    </rPh>
    <rPh sb="11" eb="13">
      <t>ヨウコウ</t>
    </rPh>
    <rPh sb="13" eb="14">
      <t>ダイ</t>
    </rPh>
    <rPh sb="15" eb="16">
      <t>ジョウ</t>
    </rPh>
    <rPh sb="17" eb="18">
      <t>モト</t>
    </rPh>
    <rPh sb="20" eb="21">
      <t>レイ</t>
    </rPh>
    <rPh sb="21" eb="22">
      <t>ワ</t>
    </rPh>
    <rPh sb="26" eb="28">
      <t>ネンド</t>
    </rPh>
    <rPh sb="28" eb="30">
      <t>ヘイネンド</t>
    </rPh>
    <rPh sb="32" eb="34">
      <t>カイサイ</t>
    </rPh>
    <rPh sb="34" eb="36">
      <t>ホジョ</t>
    </rPh>
    <rPh sb="36" eb="37">
      <t>キン</t>
    </rPh>
    <phoneticPr fontId="4"/>
  </si>
  <si>
    <t>交付調書用データ</t>
    <rPh sb="0" eb="2">
      <t>コウフ</t>
    </rPh>
    <rPh sb="2" eb="4">
      <t>チョウショ</t>
    </rPh>
    <rPh sb="4" eb="5">
      <t>ヨウ</t>
    </rPh>
    <phoneticPr fontId="3"/>
  </si>
  <si>
    <t>下記大会(会議)については、次の人員が参加及び宿泊する見込みです。</t>
    <rPh sb="14" eb="15">
      <t>ツギ</t>
    </rPh>
    <phoneticPr fontId="3"/>
  </si>
  <si>
    <t>下記大会(会議)については、次の人員が参加及び宿泊する見込みです。</t>
    <rPh sb="14" eb="15">
      <t>ツギ</t>
    </rPh>
    <rPh sb="16" eb="18">
      <t>ジンイン</t>
    </rPh>
    <rPh sb="27" eb="29">
      <t>ミコ</t>
    </rPh>
    <phoneticPr fontId="3"/>
  </si>
  <si>
    <t>第　回○○○○団体△△△△大会in宮崎</t>
    <rPh sb="0" eb="1">
      <t>ダイ</t>
    </rPh>
    <rPh sb="2" eb="3">
      <t>カイ</t>
    </rPh>
    <rPh sb="7" eb="9">
      <t>ダンタイ</t>
    </rPh>
    <rPh sb="13" eb="15">
      <t>タイカイ</t>
    </rPh>
    <rPh sb="17" eb="19">
      <t>ミヤザキ</t>
    </rPh>
    <phoneticPr fontId="4"/>
  </si>
  <si>
    <t>◇◇　○○ 〇〇</t>
    <phoneticPr fontId="4"/>
  </si>
  <si>
    <t>普通預金</t>
    <rPh sb="0" eb="4">
      <t>フツウヨキン</t>
    </rPh>
    <phoneticPr fontId="3"/>
  </si>
  <si>
    <t>当座預金</t>
    <rPh sb="0" eb="2">
      <t>トウザ</t>
    </rPh>
    <rPh sb="2" eb="4">
      <t>ヨキン</t>
    </rPh>
    <phoneticPr fontId="3"/>
  </si>
  <si>
    <t>(開催日：令和６年４月１３日～令和６年４月１４日)</t>
    <rPh sb="1" eb="4">
      <t>カイサイビ</t>
    </rPh>
    <rPh sb="5" eb="6">
      <t>レイ</t>
    </rPh>
    <rPh sb="6" eb="7">
      <t>ワ</t>
    </rPh>
    <rPh sb="8" eb="9">
      <t>ネン</t>
    </rPh>
    <rPh sb="10" eb="11">
      <t>ガツ</t>
    </rPh>
    <rPh sb="13" eb="14">
      <t>ヒ</t>
    </rPh>
    <rPh sb="15" eb="16">
      <t>レイ</t>
    </rPh>
    <rPh sb="16" eb="17">
      <t>ワ</t>
    </rPh>
    <rPh sb="18" eb="19">
      <t>ネン</t>
    </rPh>
    <rPh sb="20" eb="21">
      <t>ガツ</t>
    </rPh>
    <rPh sb="23" eb="24">
      <t>ヒ</t>
    </rPh>
    <phoneticPr fontId="4"/>
  </si>
  <si>
    <t>延参加者</t>
    <rPh sb="0" eb="1">
      <t>ノ</t>
    </rPh>
    <rPh sb="1" eb="4">
      <t>サンカシャ</t>
    </rPh>
    <phoneticPr fontId="3"/>
  </si>
  <si>
    <t>○○　○○　実行委員会</t>
    <rPh sb="6" eb="11">
      <t>ジッコウイインカイ</t>
    </rPh>
    <phoneticPr fontId="4"/>
  </si>
  <si>
    <t>会議</t>
    <rPh sb="0" eb="2">
      <t>カイギ</t>
    </rPh>
    <phoneticPr fontId="3"/>
  </si>
  <si>
    <t>下記大会(会議)について、次のとおり参加及び宿泊があったことを報告いたします。</t>
    <rPh sb="13" eb="14">
      <t>ツギ</t>
    </rPh>
    <rPh sb="18" eb="20">
      <t>サンカ</t>
    </rPh>
    <rPh sb="31" eb="33">
      <t>ホウコク</t>
    </rPh>
    <phoneticPr fontId="3"/>
  </si>
  <si>
    <t>下記大会(会議)についは、次のとおり参加及び宿泊があったことを報告いたします。</t>
    <rPh sb="13" eb="14">
      <t>ツギ</t>
    </rPh>
    <rPh sb="18" eb="20">
      <t>サンカ</t>
    </rPh>
    <rPh sb="31" eb="33">
      <t>ホウコク</t>
    </rPh>
    <phoneticPr fontId="3"/>
  </si>
  <si>
    <t>担当者氏名</t>
    <rPh sb="0" eb="3">
      <t>タントウシャ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</si>
  <si>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</si>
  <si>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</si>
  <si>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事業実績書(海外インセンティブは延宿泊数など)</t>
    <rPh sb="0" eb="2">
      <t>ジギョウ</t>
    </rPh>
    <rPh sb="2" eb="4">
      <t>ジッセキ</t>
    </rPh>
    <rPh sb="4" eb="5">
      <t>ショ</t>
    </rPh>
    <rPh sb="6" eb="8">
      <t>カイガイ</t>
    </rPh>
    <rPh sb="16" eb="17">
      <t>ノ</t>
    </rPh>
    <rPh sb="17" eb="19">
      <t>シュクハク</t>
    </rPh>
    <rPh sb="19" eb="20">
      <t>スウ</t>
    </rPh>
    <phoneticPr fontId="4"/>
  </si>
  <si>
    <t>決算報告書(海外インセンティブは不要)</t>
    <rPh sb="0" eb="2">
      <t>ケッサン</t>
    </rPh>
    <rPh sb="2" eb="5">
      <t>ホウコクショ</t>
    </rPh>
    <rPh sb="5" eb="6">
      <t>シュウショ</t>
    </rPh>
    <rPh sb="6" eb="8">
      <t>カイガイ</t>
    </rPh>
    <rPh sb="16" eb="18">
      <t>フヨウ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</si>
</sst>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176" formatCode="[$-411]ggge&quot;年&quot;m&quot;月&quot;d&quot;日&quot;;@"/>
    <numFmt numFmtId="177" formatCode="#,##0;&quot;△ &quot;#,##0"/>
    <numFmt numFmtId="178" formatCode="#,###"/>
    <numFmt numFmtId="179" formatCode="0_ "/>
    <numFmt numFmtId="180" formatCode="m/d"/>
    <numFmt numFmtId="181" formatCode="#,###&quot;日&quot;&quot;間&quot;"/>
    <numFmt numFmtId="182" formatCode="#,###&quot;名&quot;"/>
    <numFmt numFmtId="183" formatCode="0.0%"/>
    <numFmt numFmtId="184" formatCode="\(#,###&quot;名&quot;\)"/>
    <numFmt numFmtId="185" formatCode="#,###&quot;ヶ&quot;&quot;国&quot;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u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33"/>
      <name val="ＭＳ 明朝"/>
      <family val="1"/>
      <charset val="128"/>
    </font>
    <font>
      <b/>
      <sz val="33"/>
      <name val="ＭＳ 明朝"/>
      <family val="1"/>
      <charset val="128"/>
    </font>
    <font>
      <b/>
      <sz val="2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indexed="8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0.5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9"/>
      <color rgb="FF000000"/>
      <name val="游明朝"/>
      <family val="1"/>
      <charset val="128"/>
    </font>
    <font>
      <b/>
      <sz val="12"/>
      <name val="游ゴシック"/>
      <family val="3"/>
      <charset val="128"/>
      <scheme val="minor"/>
    </font>
    <font>
      <b/>
      <u/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double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hair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hair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00B0F0"/>
      </top>
      <bottom style="double">
        <color indexed="64"/>
      </bottom>
      <diagonal/>
    </border>
    <border>
      <left/>
      <right style="double">
        <color indexed="64"/>
      </right>
      <top style="medium">
        <color rgb="FF00B0F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rgb="FF00B0F0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B0F0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rgb="FF00B0F0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 justifyLastLine="1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49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</xf>
    <xf numFmtId="177" fontId="5" fillId="0" borderId="0" xfId="0" applyNumberFormat="1" applyFont="1" applyBorder="1" applyAlignment="1" applyProtection="1">
      <alignment horizontal="right" vertical="center"/>
      <protection locked="0"/>
    </xf>
    <xf numFmtId="177" fontId="5" fillId="0" borderId="0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178" fontId="5" fillId="0" borderId="0" xfId="0" applyNumberFormat="1" applyFont="1" applyBorder="1" applyAlignment="1" applyProtection="1">
      <alignment horizontal="right" vertical="center"/>
    </xf>
    <xf numFmtId="177" fontId="5" fillId="0" borderId="0" xfId="0" applyNumberFormat="1" applyFont="1" applyBorder="1" applyAlignment="1" applyProtection="1">
      <alignment horizontal="left" vertical="center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Border="1" applyAlignment="1" applyProtection="1">
      <alignment horizontal="right" vertical="center"/>
    </xf>
    <xf numFmtId="178" fontId="9" fillId="0" borderId="0" xfId="0" applyNumberFormat="1" applyFont="1" applyBorder="1" applyAlignment="1" applyProtection="1">
      <alignment horizontal="right" vertical="center"/>
    </xf>
    <xf numFmtId="177" fontId="12" fillId="0" borderId="0" xfId="0" applyNumberFormat="1" applyFont="1" applyBorder="1" applyAlignment="1" applyProtection="1">
      <alignment horizontal="right" vertical="center"/>
      <protection locked="0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1" fillId="0" borderId="0" xfId="2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1" fillId="0" borderId="0" xfId="2" applyFont="1">
      <alignment vertical="center"/>
    </xf>
    <xf numFmtId="0" fontId="24" fillId="0" borderId="0" xfId="2" applyFont="1">
      <alignment vertical="center"/>
    </xf>
    <xf numFmtId="0" fontId="0" fillId="0" borderId="0" xfId="2" applyFont="1">
      <alignment vertical="center"/>
    </xf>
    <xf numFmtId="178" fontId="5" fillId="0" borderId="0" xfId="0" applyNumberFormat="1" applyFont="1" applyBorder="1" applyAlignment="1" applyProtection="1">
      <alignment horizontal="right" vertical="center"/>
      <protection locked="0"/>
    </xf>
    <xf numFmtId="177" fontId="5" fillId="0" borderId="0" xfId="0" applyNumberFormat="1" applyFont="1" applyBorder="1" applyAlignment="1" applyProtection="1">
      <alignment horizontal="left" vertical="center"/>
      <protection locked="0"/>
    </xf>
    <xf numFmtId="0" fontId="35" fillId="0" borderId="57" xfId="0" applyFont="1" applyBorder="1" applyAlignment="1" applyProtection="1">
      <alignment horizontal="center" vertical="center"/>
      <protection locked="0"/>
    </xf>
    <xf numFmtId="0" fontId="35" fillId="0" borderId="58" xfId="0" applyFont="1" applyBorder="1" applyAlignment="1" applyProtection="1">
      <alignment horizontal="center" vertical="center"/>
      <protection locked="0"/>
    </xf>
    <xf numFmtId="0" fontId="35" fillId="0" borderId="59" xfId="0" applyFont="1" applyBorder="1" applyAlignment="1" applyProtection="1">
      <alignment horizontal="center" vertical="center"/>
      <protection locked="0"/>
    </xf>
    <xf numFmtId="0" fontId="39" fillId="0" borderId="0" xfId="6" applyFont="1" applyProtection="1">
      <alignment vertical="center"/>
    </xf>
    <xf numFmtId="0" fontId="1" fillId="0" borderId="0" xfId="6" applyProtection="1">
      <alignment vertical="center"/>
    </xf>
    <xf numFmtId="0" fontId="40" fillId="0" borderId="0" xfId="6" applyFont="1" applyAlignment="1" applyProtection="1">
      <alignment wrapText="1"/>
    </xf>
    <xf numFmtId="0" fontId="41" fillId="0" borderId="0" xfId="6" applyFont="1" applyAlignment="1" applyProtection="1">
      <alignment wrapText="1"/>
    </xf>
    <xf numFmtId="0" fontId="43" fillId="0" borderId="0" xfId="6" applyFont="1" applyBorder="1" applyAlignment="1" applyProtection="1">
      <alignment horizontal="center" vertical="center" wrapText="1"/>
      <protection locked="0"/>
    </xf>
    <xf numFmtId="0" fontId="1" fillId="0" borderId="0" xfId="6">
      <alignment vertical="center"/>
    </xf>
    <xf numFmtId="0" fontId="44" fillId="0" borderId="0" xfId="6" applyFont="1" applyBorder="1" applyAlignment="1" applyProtection="1">
      <alignment vertical="center" shrinkToFit="1"/>
    </xf>
    <xf numFmtId="0" fontId="45" fillId="0" borderId="71" xfId="6" applyFont="1" applyBorder="1" applyAlignment="1" applyProtection="1">
      <alignment horizontal="left" vertical="top" shrinkToFit="1"/>
      <protection hidden="1"/>
    </xf>
    <xf numFmtId="0" fontId="41" fillId="0" borderId="0" xfId="6" applyFont="1" applyBorder="1" applyAlignment="1" applyProtection="1">
      <alignment vertical="center" shrinkToFit="1"/>
    </xf>
    <xf numFmtId="0" fontId="40" fillId="0" borderId="0" xfId="6" applyFont="1" applyBorder="1" applyAlignment="1" applyProtection="1">
      <alignment horizontal="center" vertical="center"/>
    </xf>
    <xf numFmtId="0" fontId="41" fillId="0" borderId="0" xfId="6" applyFont="1" applyBorder="1" applyAlignment="1" applyProtection="1">
      <alignment horizontal="center" vertical="center"/>
    </xf>
    <xf numFmtId="0" fontId="44" fillId="0" borderId="0" xfId="6" applyFont="1" applyBorder="1" applyAlignment="1" applyProtection="1">
      <alignment horizontal="left" vertical="center" wrapText="1"/>
      <protection locked="0"/>
    </xf>
    <xf numFmtId="0" fontId="41" fillId="0" borderId="0" xfId="6" applyFont="1" applyBorder="1" applyAlignment="1" applyProtection="1">
      <alignment horizontal="center" vertical="center" shrinkToFit="1"/>
    </xf>
    <xf numFmtId="0" fontId="47" fillId="0" borderId="0" xfId="6" applyFont="1" applyBorder="1" applyAlignment="1" applyProtection="1">
      <alignment horizontal="center" vertical="center" shrinkToFit="1"/>
      <protection locked="0"/>
    </xf>
    <xf numFmtId="0" fontId="45" fillId="0" borderId="0" xfId="6" applyFont="1" applyBorder="1" applyAlignment="1" applyProtection="1">
      <alignment horizontal="left" vertical="top" shrinkToFit="1"/>
    </xf>
    <xf numFmtId="0" fontId="46" fillId="0" borderId="0" xfId="6" applyFont="1" applyBorder="1" applyAlignment="1" applyProtection="1">
      <alignment horizontal="center" vertical="center" shrinkToFit="1"/>
      <protection locked="0"/>
    </xf>
    <xf numFmtId="56" fontId="1" fillId="0" borderId="74" xfId="6" applyNumberFormat="1" applyBorder="1" applyAlignment="1" applyProtection="1">
      <alignment horizontal="center" vertical="center"/>
    </xf>
    <xf numFmtId="181" fontId="1" fillId="0" borderId="0" xfId="6" applyNumberFormat="1" applyAlignment="1" applyProtection="1">
      <alignment horizontal="center" vertical="center"/>
    </xf>
    <xf numFmtId="181" fontId="1" fillId="0" borderId="0" xfId="6" applyNumberFormat="1" applyAlignment="1" applyProtection="1">
      <alignment horizontal="center" vertical="center" shrinkToFit="1"/>
    </xf>
    <xf numFmtId="56" fontId="1" fillId="0" borderId="0" xfId="6" applyNumberFormat="1" applyBorder="1" applyAlignment="1" applyProtection="1">
      <alignment horizontal="center" vertical="center"/>
      <protection locked="0"/>
    </xf>
    <xf numFmtId="56" fontId="1" fillId="0" borderId="0" xfId="6" applyNumberFormat="1" applyBorder="1" applyAlignment="1" applyProtection="1">
      <alignment horizontal="center" vertical="center"/>
    </xf>
    <xf numFmtId="176" fontId="1" fillId="0" borderId="0" xfId="6" applyNumberFormat="1" applyAlignment="1" applyProtection="1">
      <alignment horizontal="center" vertical="center"/>
    </xf>
    <xf numFmtId="0" fontId="1" fillId="0" borderId="75" xfId="6" applyBorder="1" applyAlignment="1">
      <alignment horizontal="center" vertical="center"/>
    </xf>
    <xf numFmtId="0" fontId="48" fillId="0" borderId="76" xfId="6" applyFont="1" applyBorder="1" applyAlignment="1">
      <alignment horizontal="center" vertical="center"/>
    </xf>
    <xf numFmtId="0" fontId="1" fillId="0" borderId="76" xfId="6" applyBorder="1" applyAlignment="1">
      <alignment horizontal="center" vertical="center"/>
    </xf>
    <xf numFmtId="0" fontId="46" fillId="0" borderId="80" xfId="6" applyFont="1" applyBorder="1" applyAlignment="1">
      <alignment horizontal="center" vertical="center" shrinkToFit="1"/>
    </xf>
    <xf numFmtId="0" fontId="46" fillId="0" borderId="38" xfId="6" applyFont="1" applyBorder="1" applyAlignment="1">
      <alignment horizontal="center" vertical="center" shrinkToFit="1"/>
    </xf>
    <xf numFmtId="0" fontId="46" fillId="2" borderId="81" xfId="6" applyFont="1" applyFill="1" applyBorder="1" applyAlignment="1">
      <alignment horizontal="center" vertical="center" shrinkToFit="1"/>
    </xf>
    <xf numFmtId="0" fontId="46" fillId="2" borderId="82" xfId="6" applyFont="1" applyFill="1" applyBorder="1" applyAlignment="1">
      <alignment horizontal="center" vertical="center" shrinkToFit="1"/>
    </xf>
    <xf numFmtId="0" fontId="46" fillId="2" borderId="83" xfId="6" applyFont="1" applyFill="1" applyBorder="1" applyAlignment="1">
      <alignment horizontal="center" vertical="center" shrinkToFit="1"/>
    </xf>
    <xf numFmtId="0" fontId="46" fillId="0" borderId="84" xfId="6" applyFont="1" applyBorder="1" applyAlignment="1">
      <alignment horizontal="center" vertical="center" shrinkToFit="1"/>
    </xf>
    <xf numFmtId="0" fontId="46" fillId="2" borderId="23" xfId="6" applyFont="1" applyFill="1" applyBorder="1" applyAlignment="1">
      <alignment horizontal="center" vertical="center" shrinkToFit="1"/>
    </xf>
    <xf numFmtId="0" fontId="46" fillId="0" borderId="23" xfId="6" applyFont="1" applyBorder="1" applyAlignment="1">
      <alignment horizontal="center" vertical="center" shrinkToFit="1"/>
    </xf>
    <xf numFmtId="0" fontId="46" fillId="2" borderId="84" xfId="6" applyFont="1" applyFill="1" applyBorder="1" applyAlignment="1">
      <alignment horizontal="center" vertical="center" shrinkToFit="1"/>
    </xf>
    <xf numFmtId="0" fontId="46" fillId="2" borderId="85" xfId="6" applyFont="1" applyFill="1" applyBorder="1" applyAlignment="1">
      <alignment horizontal="center" vertical="center" shrinkToFit="1"/>
    </xf>
    <xf numFmtId="0" fontId="46" fillId="2" borderId="86" xfId="6" applyFont="1" applyFill="1" applyBorder="1" applyAlignment="1">
      <alignment horizontal="center" vertical="center" shrinkToFit="1"/>
    </xf>
    <xf numFmtId="0" fontId="46" fillId="0" borderId="81" xfId="6" applyFont="1" applyBorder="1" applyAlignment="1">
      <alignment horizontal="center" vertical="center" shrinkToFit="1"/>
    </xf>
    <xf numFmtId="0" fontId="46" fillId="2" borderId="87" xfId="6" applyFont="1" applyFill="1" applyBorder="1" applyAlignment="1">
      <alignment horizontal="center" vertical="center" shrinkToFit="1"/>
    </xf>
    <xf numFmtId="0" fontId="46" fillId="3" borderId="26" xfId="6" applyFont="1" applyFill="1" applyBorder="1" applyAlignment="1">
      <alignment horizontal="center" vertical="center" shrinkToFit="1"/>
    </xf>
    <xf numFmtId="0" fontId="1" fillId="0" borderId="27" xfId="6" applyBorder="1" applyAlignment="1" applyProtection="1">
      <alignment vertical="center" shrinkToFit="1"/>
      <protection locked="0"/>
    </xf>
    <xf numFmtId="0" fontId="1" fillId="2" borderId="59" xfId="6" applyFill="1" applyBorder="1" applyAlignment="1" applyProtection="1">
      <alignment vertical="center" shrinkToFit="1"/>
      <protection locked="0"/>
    </xf>
    <xf numFmtId="0" fontId="1" fillId="2" borderId="62" xfId="6" applyFill="1" applyBorder="1" applyAlignment="1" applyProtection="1">
      <alignment vertical="center" shrinkToFit="1"/>
      <protection locked="0"/>
    </xf>
    <xf numFmtId="0" fontId="46" fillId="3" borderId="29" xfId="6" applyFont="1" applyFill="1" applyBorder="1" applyAlignment="1">
      <alignment horizontal="center" vertical="center" shrinkToFit="1"/>
    </xf>
    <xf numFmtId="0" fontId="1" fillId="0" borderId="14" xfId="6" applyBorder="1" applyAlignment="1" applyProtection="1">
      <alignment vertical="center" shrinkToFit="1"/>
      <protection locked="0"/>
    </xf>
    <xf numFmtId="0" fontId="1" fillId="2" borderId="89" xfId="6" applyFill="1" applyBorder="1" applyAlignment="1" applyProtection="1">
      <alignment vertical="center" shrinkToFit="1"/>
      <protection locked="0"/>
    </xf>
    <xf numFmtId="0" fontId="1" fillId="2" borderId="90" xfId="6" applyFill="1" applyBorder="1" applyAlignment="1" applyProtection="1">
      <alignment vertical="center" shrinkToFit="1"/>
      <protection locked="0"/>
    </xf>
    <xf numFmtId="0" fontId="46" fillId="3" borderId="92" xfId="6" applyFont="1" applyFill="1" applyBorder="1" applyAlignment="1">
      <alignment horizontal="center" vertical="center" shrinkToFit="1"/>
    </xf>
    <xf numFmtId="0" fontId="46" fillId="3" borderId="95" xfId="6" applyFont="1" applyFill="1" applyBorder="1" applyAlignment="1">
      <alignment horizontal="center" vertical="center" shrinkToFit="1"/>
    </xf>
    <xf numFmtId="0" fontId="46" fillId="3" borderId="32" xfId="6" applyFont="1" applyFill="1" applyBorder="1" applyAlignment="1">
      <alignment horizontal="center" vertical="center" shrinkToFit="1"/>
    </xf>
    <xf numFmtId="0" fontId="42" fillId="0" borderId="0" xfId="6" applyFont="1">
      <alignment vertical="center"/>
    </xf>
    <xf numFmtId="0" fontId="49" fillId="0" borderId="0" xfId="6" applyFont="1">
      <alignment vertical="center"/>
    </xf>
    <xf numFmtId="0" fontId="1" fillId="0" borderId="0" xfId="6" applyProtection="1">
      <alignment vertical="center"/>
      <protection hidden="1"/>
    </xf>
    <xf numFmtId="0" fontId="1" fillId="5" borderId="0" xfId="6" applyFill="1" applyProtection="1">
      <alignment vertical="center"/>
      <protection hidden="1"/>
    </xf>
    <xf numFmtId="0" fontId="48" fillId="0" borderId="0" xfId="6" applyFont="1" applyAlignment="1">
      <alignment vertical="center"/>
    </xf>
    <xf numFmtId="179" fontId="8" fillId="0" borderId="0" xfId="0" applyNumberFormat="1" applyFont="1" applyBorder="1" applyAlignment="1" applyProtection="1">
      <alignment horizontal="center" vertical="center"/>
      <protection locked="0"/>
    </xf>
    <xf numFmtId="177" fontId="9" fillId="0" borderId="0" xfId="0" applyNumberFormat="1" applyFont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6" fillId="0" borderId="27" xfId="6" applyFont="1" applyBorder="1" applyAlignment="1">
      <alignment horizontal="center" vertical="center" shrinkToFit="1"/>
    </xf>
    <xf numFmtId="0" fontId="46" fillId="0" borderId="14" xfId="6" applyFont="1" applyBorder="1" applyAlignment="1">
      <alignment horizontal="center" vertical="center" shrinkToFit="1"/>
    </xf>
    <xf numFmtId="0" fontId="46" fillId="0" borderId="49" xfId="6" applyFont="1" applyBorder="1" applyAlignment="1">
      <alignment horizontal="center" vertical="center" shrinkToFit="1"/>
    </xf>
    <xf numFmtId="0" fontId="46" fillId="4" borderId="96" xfId="6" applyFont="1" applyFill="1" applyBorder="1" applyAlignment="1">
      <alignment horizontal="center" vertical="center" shrinkToFit="1"/>
    </xf>
    <xf numFmtId="0" fontId="46" fillId="0" borderId="18" xfId="6" applyFont="1" applyBorder="1" applyAlignment="1">
      <alignment horizontal="center" vertical="center" shrinkToFit="1"/>
    </xf>
    <xf numFmtId="0" fontId="42" fillId="0" borderId="0" xfId="6" applyFont="1" applyAlignment="1">
      <alignment horizontal="center" vertical="center"/>
    </xf>
    <xf numFmtId="0" fontId="1" fillId="0" borderId="0" xfId="6" applyAlignment="1">
      <alignment horizontal="center" vertical="center"/>
    </xf>
    <xf numFmtId="0" fontId="46" fillId="0" borderId="14" xfId="6" applyFont="1" applyBorder="1" applyAlignment="1" applyProtection="1">
      <alignment horizontal="center" vertical="center" shrinkToFit="1"/>
      <protection locked="0"/>
    </xf>
    <xf numFmtId="0" fontId="46" fillId="0" borderId="18" xfId="6" applyFont="1" applyBorder="1" applyAlignment="1" applyProtection="1">
      <alignment horizontal="center" vertical="center" shrinkToFit="1"/>
      <protection locked="0"/>
    </xf>
    <xf numFmtId="178" fontId="42" fillId="0" borderId="0" xfId="6" applyNumberFormat="1" applyFont="1" applyBorder="1" applyAlignment="1" applyProtection="1">
      <alignment horizontal="left" vertical="center" wrapText="1"/>
      <protection hidden="1"/>
    </xf>
    <xf numFmtId="0" fontId="45" fillId="0" borderId="0" xfId="6" applyFont="1" applyBorder="1" applyAlignment="1" applyProtection="1">
      <alignment horizontal="left" vertical="top" shrinkToFit="1"/>
      <protection hidden="1"/>
    </xf>
    <xf numFmtId="178" fontId="42" fillId="0" borderId="117" xfId="6" applyNumberFormat="1" applyFont="1" applyBorder="1" applyAlignment="1" applyProtection="1">
      <alignment vertical="center" shrinkToFit="1"/>
      <protection hidden="1"/>
    </xf>
    <xf numFmtId="178" fontId="42" fillId="0" borderId="106" xfId="6" applyNumberFormat="1" applyFont="1" applyBorder="1" applyAlignment="1" applyProtection="1">
      <alignment vertical="center" shrinkToFit="1"/>
      <protection hidden="1"/>
    </xf>
    <xf numFmtId="178" fontId="42" fillId="2" borderId="117" xfId="6" applyNumberFormat="1" applyFont="1" applyFill="1" applyBorder="1" applyAlignment="1" applyProtection="1">
      <alignment vertical="center" shrinkToFit="1"/>
      <protection hidden="1"/>
    </xf>
    <xf numFmtId="178" fontId="42" fillId="2" borderId="119" xfId="6" applyNumberFormat="1" applyFont="1" applyFill="1" applyBorder="1" applyAlignment="1" applyProtection="1">
      <alignment vertical="center" shrinkToFit="1"/>
      <protection hidden="1"/>
    </xf>
    <xf numFmtId="178" fontId="1" fillId="0" borderId="28" xfId="6" applyNumberFormat="1" applyBorder="1" applyAlignment="1" applyProtection="1">
      <alignment vertical="center" shrinkToFit="1"/>
      <protection hidden="1"/>
    </xf>
    <xf numFmtId="178" fontId="1" fillId="2" borderId="27" xfId="6" applyNumberFormat="1" applyFill="1" applyBorder="1" applyAlignment="1" applyProtection="1">
      <alignment vertical="center" shrinkToFit="1"/>
      <protection hidden="1"/>
    </xf>
    <xf numFmtId="178" fontId="42" fillId="2" borderId="24" xfId="6" applyNumberFormat="1" applyFont="1" applyFill="1" applyBorder="1" applyAlignment="1" applyProtection="1">
      <alignment vertical="center" shrinkToFit="1"/>
      <protection hidden="1"/>
    </xf>
    <xf numFmtId="178" fontId="1" fillId="0" borderId="125" xfId="6" applyNumberFormat="1" applyBorder="1" applyAlignment="1" applyProtection="1">
      <alignment vertical="center" shrinkToFit="1"/>
      <protection hidden="1"/>
    </xf>
    <xf numFmtId="178" fontId="1" fillId="2" borderId="126" xfId="6" applyNumberFormat="1" applyFill="1" applyBorder="1" applyAlignment="1" applyProtection="1">
      <alignment vertical="center" shrinkToFit="1"/>
      <protection hidden="1"/>
    </xf>
    <xf numFmtId="178" fontId="1" fillId="0" borderId="97" xfId="6" applyNumberFormat="1" applyBorder="1" applyAlignment="1" applyProtection="1">
      <alignment vertical="center" shrinkToFit="1"/>
      <protection hidden="1"/>
    </xf>
    <xf numFmtId="178" fontId="1" fillId="2" borderId="100" xfId="6" applyNumberFormat="1" applyFill="1" applyBorder="1" applyAlignment="1" applyProtection="1">
      <alignment vertical="center" shrinkToFit="1"/>
      <protection hidden="1"/>
    </xf>
    <xf numFmtId="178" fontId="1" fillId="0" borderId="33" xfId="6" applyNumberFormat="1" applyBorder="1" applyAlignment="1" applyProtection="1">
      <alignment vertical="center" shrinkToFit="1"/>
      <protection hidden="1"/>
    </xf>
    <xf numFmtId="178" fontId="1" fillId="2" borderId="103" xfId="6" applyNumberFormat="1" applyFill="1" applyBorder="1" applyAlignment="1" applyProtection="1">
      <alignment vertical="center" shrinkToFit="1"/>
      <protection hidden="1"/>
    </xf>
    <xf numFmtId="178" fontId="42" fillId="0" borderId="84" xfId="6" applyNumberFormat="1" applyFont="1" applyBorder="1" applyAlignment="1" applyProtection="1">
      <alignment vertical="center" shrinkToFit="1"/>
      <protection hidden="1"/>
    </xf>
    <xf numFmtId="178" fontId="42" fillId="2" borderId="23" xfId="6" applyNumberFormat="1" applyFont="1" applyFill="1" applyBorder="1" applyAlignment="1" applyProtection="1">
      <alignment vertical="center" shrinkToFit="1"/>
      <protection hidden="1"/>
    </xf>
    <xf numFmtId="0" fontId="52" fillId="0" borderId="0" xfId="0" applyFont="1">
      <alignment vertical="center"/>
    </xf>
    <xf numFmtId="0" fontId="53" fillId="0" borderId="0" xfId="0" applyFont="1">
      <alignment vertical="center"/>
    </xf>
    <xf numFmtId="0" fontId="54" fillId="0" borderId="0" xfId="2" applyFont="1">
      <alignment vertical="center"/>
    </xf>
    <xf numFmtId="178" fontId="42" fillId="2" borderId="105" xfId="6" applyNumberFormat="1" applyFont="1" applyFill="1" applyBorder="1" applyAlignment="1" applyProtection="1">
      <alignment vertical="center" shrinkToFit="1"/>
      <protection hidden="1"/>
    </xf>
    <xf numFmtId="184" fontId="42" fillId="0" borderId="0" xfId="6" applyNumberFormat="1" applyFont="1" applyBorder="1" applyAlignment="1" applyProtection="1">
      <alignment horizontal="right" vertical="center"/>
      <protection hidden="1"/>
    </xf>
    <xf numFmtId="185" fontId="1" fillId="0" borderId="0" xfId="6" applyNumberFormat="1" applyBorder="1" applyAlignment="1" applyProtection="1">
      <alignment horizontal="right" vertical="center"/>
      <protection hidden="1"/>
    </xf>
    <xf numFmtId="178" fontId="40" fillId="0" borderId="114" xfId="7" applyNumberFormat="1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shrinkToFit="1"/>
      <protection hidden="1"/>
    </xf>
    <xf numFmtId="0" fontId="35" fillId="0" borderId="0" xfId="0" applyFont="1" applyBorder="1" applyAlignment="1" applyProtection="1">
      <alignment horizontal="center" vertical="center"/>
      <protection locked="0"/>
    </xf>
    <xf numFmtId="0" fontId="1" fillId="0" borderId="0" xfId="6" applyAlignment="1" applyProtection="1">
      <alignment horizontal="center" vertical="center"/>
    </xf>
    <xf numFmtId="179" fontId="0" fillId="2" borderId="135" xfId="6" applyNumberFormat="1" applyFont="1" applyFill="1" applyBorder="1" applyAlignment="1" applyProtection="1">
      <alignment horizontal="center" vertical="center" shrinkToFit="1"/>
      <protection locked="0"/>
    </xf>
    <xf numFmtId="179" fontId="1" fillId="2" borderId="136" xfId="6" applyNumberFormat="1" applyFill="1" applyBorder="1" applyAlignment="1" applyProtection="1">
      <alignment horizontal="center" vertical="center" shrinkToFit="1"/>
      <protection hidden="1"/>
    </xf>
    <xf numFmtId="178" fontId="40" fillId="0" borderId="0" xfId="7" applyNumberFormat="1" applyFont="1" applyBorder="1" applyAlignment="1" applyProtection="1">
      <alignment horizontal="right" vertical="center"/>
      <protection hidden="1"/>
    </xf>
    <xf numFmtId="179" fontId="0" fillId="2" borderId="138" xfId="6" applyNumberFormat="1" applyFont="1" applyFill="1" applyBorder="1" applyAlignment="1" applyProtection="1">
      <alignment horizontal="center" vertical="center" shrinkToFit="1"/>
      <protection locked="0"/>
    </xf>
    <xf numFmtId="179" fontId="0" fillId="2" borderId="4" xfId="6" applyNumberFormat="1" applyFont="1" applyFill="1" applyBorder="1" applyAlignment="1" applyProtection="1">
      <alignment horizontal="center" vertical="center" shrinkToFit="1"/>
      <protection locked="0"/>
    </xf>
    <xf numFmtId="179" fontId="0" fillId="2" borderId="81" xfId="6" applyNumberFormat="1" applyFont="1" applyFill="1" applyBorder="1" applyAlignment="1" applyProtection="1">
      <alignment horizontal="center" vertical="center" shrinkToFit="1"/>
      <protection locked="0"/>
    </xf>
    <xf numFmtId="179" fontId="0" fillId="2" borderId="37" xfId="6" applyNumberFormat="1" applyFont="1" applyFill="1" applyBorder="1" applyAlignment="1" applyProtection="1">
      <alignment horizontal="center" vertical="center" shrinkToFit="1"/>
      <protection locked="0"/>
    </xf>
    <xf numFmtId="179" fontId="0" fillId="2" borderId="36" xfId="6" applyNumberFormat="1" applyFont="1" applyFill="1" applyBorder="1" applyAlignment="1" applyProtection="1">
      <alignment horizontal="center" vertical="center" shrinkToFit="1"/>
      <protection locked="0"/>
    </xf>
    <xf numFmtId="179" fontId="0" fillId="2" borderId="142" xfId="6" applyNumberFormat="1" applyFont="1" applyFill="1" applyBorder="1" applyAlignment="1" applyProtection="1">
      <alignment horizontal="center" vertical="center" shrinkToFit="1"/>
      <protection locked="0"/>
    </xf>
    <xf numFmtId="0" fontId="50" fillId="0" borderId="0" xfId="6" applyFont="1" applyAlignment="1">
      <alignment horizontal="left" vertical="center"/>
    </xf>
    <xf numFmtId="56" fontId="46" fillId="2" borderId="82" xfId="6" applyNumberFormat="1" applyFont="1" applyFill="1" applyBorder="1" applyAlignment="1">
      <alignment horizontal="center" vertical="center" shrinkToFit="1"/>
    </xf>
    <xf numFmtId="0" fontId="42" fillId="3" borderId="107" xfId="6" applyFont="1" applyFill="1" applyBorder="1" applyAlignment="1" applyProtection="1">
      <alignment horizontal="center" vertical="center"/>
      <protection hidden="1"/>
    </xf>
    <xf numFmtId="0" fontId="1" fillId="0" borderId="110" xfId="6" applyBorder="1" applyAlignment="1" applyProtection="1">
      <alignment horizontal="center" vertical="center"/>
      <protection hidden="1"/>
    </xf>
    <xf numFmtId="0" fontId="1" fillId="0" borderId="111" xfId="6" applyBorder="1" applyAlignment="1" applyProtection="1">
      <alignment horizontal="center" vertical="center"/>
      <protection hidden="1"/>
    </xf>
    <xf numFmtId="0" fontId="42" fillId="3" borderId="29" xfId="6" applyFont="1" applyFill="1" applyBorder="1" applyAlignment="1" applyProtection="1">
      <alignment horizontal="center" vertical="center"/>
      <protection hidden="1"/>
    </xf>
    <xf numFmtId="0" fontId="1" fillId="0" borderId="13" xfId="6" applyBorder="1" applyAlignment="1" applyProtection="1">
      <alignment horizontal="center" vertical="center"/>
      <protection hidden="1"/>
    </xf>
    <xf numFmtId="0" fontId="1" fillId="0" borderId="15" xfId="6" applyBorder="1" applyAlignment="1" applyProtection="1">
      <alignment horizontal="center" vertical="center"/>
      <protection hidden="1"/>
    </xf>
    <xf numFmtId="0" fontId="42" fillId="3" borderId="92" xfId="6" applyFont="1" applyFill="1" applyBorder="1" applyAlignment="1" applyProtection="1">
      <alignment horizontal="center" vertical="center"/>
      <protection hidden="1"/>
    </xf>
    <xf numFmtId="0" fontId="1" fillId="0" borderId="51" xfId="6" applyBorder="1" applyAlignment="1" applyProtection="1">
      <alignment horizontal="center" vertical="center"/>
      <protection hidden="1"/>
    </xf>
    <xf numFmtId="0" fontId="1" fillId="0" borderId="132" xfId="6" applyBorder="1" applyAlignment="1" applyProtection="1">
      <alignment horizontal="center" vertical="center"/>
      <protection hidden="1"/>
    </xf>
    <xf numFmtId="0" fontId="42" fillId="3" borderId="115" xfId="6" applyFont="1" applyFill="1" applyBorder="1" applyAlignment="1" applyProtection="1">
      <alignment horizontal="center" vertical="center"/>
      <protection hidden="1"/>
    </xf>
    <xf numFmtId="0" fontId="1" fillId="0" borderId="116" xfId="6" applyBorder="1" applyAlignment="1" applyProtection="1">
      <alignment horizontal="center" vertical="center"/>
      <protection hidden="1"/>
    </xf>
    <xf numFmtId="0" fontId="46" fillId="0" borderId="114" xfId="6" applyFont="1" applyBorder="1" applyAlignment="1" applyProtection="1">
      <alignment horizontal="distributed" vertical="distributed" indent="1"/>
      <protection hidden="1"/>
    </xf>
    <xf numFmtId="0" fontId="1" fillId="0" borderId="114" xfId="6" applyBorder="1" applyAlignment="1" applyProtection="1">
      <alignment horizontal="center" vertical="center"/>
      <protection hidden="1"/>
    </xf>
    <xf numFmtId="0" fontId="42" fillId="0" borderId="0" xfId="6" applyFont="1" applyBorder="1" applyAlignment="1" applyProtection="1">
      <alignment horizontal="center" vertical="center"/>
      <protection hidden="1"/>
    </xf>
    <xf numFmtId="0" fontId="1" fillId="0" borderId="0" xfId="6" applyBorder="1" applyAlignment="1" applyProtection="1">
      <alignment horizontal="distributed" vertical="center" indent="1"/>
      <protection hidden="1"/>
    </xf>
    <xf numFmtId="0" fontId="1" fillId="0" borderId="0" xfId="6" applyBorder="1" applyAlignment="1" applyProtection="1">
      <alignment horizontal="center" vertical="center"/>
      <protection hidden="1"/>
    </xf>
    <xf numFmtId="0" fontId="42" fillId="0" borderId="0" xfId="6" applyFont="1" applyProtection="1">
      <alignment vertical="center"/>
      <protection hidden="1"/>
    </xf>
    <xf numFmtId="0" fontId="42" fillId="0" borderId="0" xfId="6" applyFont="1" applyAlignment="1" applyProtection="1">
      <alignment horizontal="center" vertical="center"/>
      <protection hidden="1"/>
    </xf>
    <xf numFmtId="0" fontId="49" fillId="0" borderId="0" xfId="6" applyFont="1" applyProtection="1">
      <alignment vertical="center"/>
      <protection hidden="1"/>
    </xf>
    <xf numFmtId="0" fontId="42" fillId="3" borderId="137" xfId="6" applyFont="1" applyFill="1" applyBorder="1" applyAlignment="1" applyProtection="1">
      <alignment horizontal="center" vertical="center"/>
      <protection hidden="1"/>
    </xf>
    <xf numFmtId="0" fontId="1" fillId="0" borderId="25" xfId="6" applyBorder="1" applyAlignment="1" applyProtection="1">
      <alignment horizontal="center" vertical="center"/>
      <protection hidden="1"/>
    </xf>
    <xf numFmtId="0" fontId="0" fillId="0" borderId="0" xfId="6" applyFont="1" applyBorder="1" applyAlignment="1" applyProtection="1">
      <alignment horizontal="distributed" vertical="distributed" wrapText="1" indent="1"/>
      <protection hidden="1"/>
    </xf>
    <xf numFmtId="0" fontId="1" fillId="0" borderId="0" xfId="6" applyBorder="1" applyAlignment="1" applyProtection="1">
      <alignment horizontal="distributed" vertical="distributed" wrapText="1" indent="1"/>
      <protection hidden="1"/>
    </xf>
    <xf numFmtId="0" fontId="36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49" xfId="0" applyFont="1" applyBorder="1" applyAlignment="1" applyProtection="1">
      <alignment vertical="center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33" fillId="0" borderId="49" xfId="0" applyFont="1" applyBorder="1" applyAlignment="1" applyProtection="1">
      <alignment vertical="center"/>
      <protection locked="0"/>
    </xf>
    <xf numFmtId="0" fontId="34" fillId="0" borderId="50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vertical="center"/>
      <protection locked="0"/>
    </xf>
    <xf numFmtId="0" fontId="33" fillId="0" borderId="60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56" xfId="0" applyFont="1" applyBorder="1" applyAlignment="1" applyProtection="1">
      <alignment vertical="center"/>
      <protection locked="0"/>
    </xf>
    <xf numFmtId="0" fontId="5" fillId="0" borderId="62" xfId="0" applyFont="1" applyBorder="1" applyAlignment="1" applyProtection="1">
      <alignment vertical="center"/>
      <protection locked="0"/>
    </xf>
    <xf numFmtId="0" fontId="2" fillId="0" borderId="55" xfId="0" applyFont="1" applyBorder="1" applyAlignment="1" applyProtection="1">
      <alignment vertical="center"/>
      <protection locked="0"/>
    </xf>
    <xf numFmtId="0" fontId="5" fillId="0" borderId="55" xfId="0" applyFont="1" applyBorder="1" applyAlignment="1" applyProtection="1">
      <alignment vertical="center"/>
      <protection locked="0"/>
    </xf>
    <xf numFmtId="0" fontId="55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55" fillId="0" borderId="0" xfId="0" applyFont="1" applyAlignment="1" applyProtection="1">
      <alignment horizontal="justify" vertical="center"/>
      <protection hidden="1"/>
    </xf>
    <xf numFmtId="0" fontId="0" fillId="0" borderId="0" xfId="0" applyProtection="1">
      <alignment vertical="center"/>
      <protection locked="0"/>
    </xf>
    <xf numFmtId="0" fontId="55" fillId="0" borderId="0" xfId="0" applyFont="1" applyAlignment="1" applyProtection="1">
      <alignment horizontal="justify" vertical="center"/>
      <protection locked="0"/>
    </xf>
    <xf numFmtId="0" fontId="55" fillId="0" borderId="0" xfId="0" applyFont="1" applyAlignment="1" applyProtection="1">
      <alignment vertical="center"/>
      <protection locked="0"/>
    </xf>
    <xf numFmtId="0" fontId="55" fillId="0" borderId="0" xfId="0" applyFont="1" applyAlignment="1" applyProtection="1">
      <alignment horizontal="right" vertical="center"/>
      <protection locked="0"/>
    </xf>
    <xf numFmtId="0" fontId="57" fillId="0" borderId="0" xfId="0" applyFont="1" applyAlignment="1" applyProtection="1">
      <alignment horizontal="justify" vertical="center"/>
      <protection locked="0"/>
    </xf>
    <xf numFmtId="0" fontId="55" fillId="0" borderId="0" xfId="0" applyFont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0" fillId="0" borderId="55" xfId="0" applyBorder="1" applyAlignment="1" applyProtection="1">
      <alignment horizontal="distributed" vertical="center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0" fontId="48" fillId="0" borderId="0" xfId="6" applyFont="1" applyAlignment="1">
      <alignment horizontal="left" vertical="center"/>
    </xf>
    <xf numFmtId="0" fontId="48" fillId="0" borderId="0" xfId="6" applyFont="1" applyAlignment="1" applyProtection="1">
      <alignment horizontal="left" vertical="center"/>
      <protection hidden="1"/>
    </xf>
    <xf numFmtId="178" fontId="1" fillId="2" borderId="28" xfId="6" applyNumberFormat="1" applyFont="1" applyFill="1" applyBorder="1" applyAlignment="1" applyProtection="1">
      <alignment vertical="center" shrinkToFit="1"/>
      <protection locked="0" hidden="1"/>
    </xf>
    <xf numFmtId="178" fontId="1" fillId="0" borderId="27" xfId="6" applyNumberFormat="1" applyFont="1" applyBorder="1" applyAlignment="1" applyProtection="1">
      <alignment vertical="center" shrinkToFit="1"/>
      <protection locked="0" hidden="1"/>
    </xf>
    <xf numFmtId="178" fontId="1" fillId="2" borderId="59" xfId="6" applyNumberFormat="1" applyFont="1" applyFill="1" applyBorder="1" applyAlignment="1" applyProtection="1">
      <alignment vertical="center" shrinkToFit="1"/>
      <protection locked="0" hidden="1"/>
    </xf>
    <xf numFmtId="178" fontId="1" fillId="2" borderId="30" xfId="6" applyNumberFormat="1" applyFont="1" applyFill="1" applyBorder="1" applyAlignment="1" applyProtection="1">
      <alignment vertical="center" shrinkToFit="1"/>
      <protection locked="0" hidden="1"/>
    </xf>
    <xf numFmtId="178" fontId="1" fillId="0" borderId="14" xfId="6" applyNumberFormat="1" applyFont="1" applyBorder="1" applyAlignment="1" applyProtection="1">
      <alignment vertical="center" shrinkToFit="1"/>
      <protection locked="0" hidden="1"/>
    </xf>
    <xf numFmtId="178" fontId="1" fillId="2" borderId="89" xfId="6" applyNumberFormat="1" applyFont="1" applyFill="1" applyBorder="1" applyAlignment="1" applyProtection="1">
      <alignment vertical="center" shrinkToFit="1"/>
      <protection locked="0" hidden="1"/>
    </xf>
    <xf numFmtId="178" fontId="1" fillId="2" borderId="93" xfId="6" applyNumberFormat="1" applyFont="1" applyFill="1" applyBorder="1" applyAlignment="1" applyProtection="1">
      <alignment vertical="center" shrinkToFit="1"/>
      <protection locked="0" hidden="1"/>
    </xf>
    <xf numFmtId="178" fontId="1" fillId="0" borderId="49" xfId="6" applyNumberFormat="1" applyFont="1" applyBorder="1" applyAlignment="1" applyProtection="1">
      <alignment vertical="center" shrinkToFit="1"/>
      <protection locked="0" hidden="1"/>
    </xf>
    <xf numFmtId="178" fontId="1" fillId="2" borderId="94" xfId="6" applyNumberFormat="1" applyFont="1" applyFill="1" applyBorder="1" applyAlignment="1" applyProtection="1">
      <alignment vertical="center" shrinkToFit="1"/>
      <protection locked="0" hidden="1"/>
    </xf>
    <xf numFmtId="0" fontId="1" fillId="0" borderId="49" xfId="6" applyBorder="1" applyAlignment="1" applyProtection="1">
      <alignment vertical="center" shrinkToFit="1"/>
      <protection locked="0"/>
    </xf>
    <xf numFmtId="0" fontId="1" fillId="2" borderId="94" xfId="6" applyFill="1" applyBorder="1" applyAlignment="1" applyProtection="1">
      <alignment vertical="center" shrinkToFit="1"/>
      <protection locked="0"/>
    </xf>
    <xf numFmtId="0" fontId="1" fillId="2" borderId="60" xfId="6" applyFill="1" applyBorder="1" applyAlignment="1" applyProtection="1">
      <alignment vertical="center" shrinkToFit="1"/>
      <protection locked="0"/>
    </xf>
    <xf numFmtId="178" fontId="1" fillId="2" borderId="97" xfId="6" applyNumberFormat="1" applyFont="1" applyFill="1" applyBorder="1" applyAlignment="1" applyProtection="1">
      <alignment vertical="center" shrinkToFit="1"/>
      <protection locked="0" hidden="1"/>
    </xf>
    <xf numFmtId="178" fontId="1" fillId="0" borderId="96" xfId="6" applyNumberFormat="1" applyFont="1" applyBorder="1" applyAlignment="1" applyProtection="1">
      <alignment vertical="center" shrinkToFit="1"/>
      <protection locked="0" hidden="1"/>
    </xf>
    <xf numFmtId="178" fontId="1" fillId="2" borderId="98" xfId="6" applyNumberFormat="1" applyFont="1" applyFill="1" applyBorder="1" applyAlignment="1" applyProtection="1">
      <alignment vertical="center" shrinkToFit="1"/>
      <protection locked="0" hidden="1"/>
    </xf>
    <xf numFmtId="0" fontId="1" fillId="0" borderId="96" xfId="6" applyBorder="1" applyAlignment="1" applyProtection="1">
      <alignment vertical="center" shrinkToFit="1"/>
      <protection locked="0"/>
    </xf>
    <xf numFmtId="0" fontId="1" fillId="2" borderId="98" xfId="6" applyFill="1" applyBorder="1" applyAlignment="1" applyProtection="1">
      <alignment vertical="center" shrinkToFit="1"/>
      <protection locked="0"/>
    </xf>
    <xf numFmtId="0" fontId="1" fillId="2" borderId="99" xfId="6" applyFill="1" applyBorder="1" applyAlignment="1" applyProtection="1">
      <alignment vertical="center" shrinkToFit="1"/>
      <protection locked="0"/>
    </xf>
    <xf numFmtId="178" fontId="1" fillId="2" borderId="33" xfId="6" applyNumberFormat="1" applyFont="1" applyFill="1" applyBorder="1" applyAlignment="1" applyProtection="1">
      <alignment vertical="center" shrinkToFit="1"/>
      <protection locked="0" hidden="1"/>
    </xf>
    <xf numFmtId="178" fontId="1" fillId="0" borderId="18" xfId="6" applyNumberFormat="1" applyFont="1" applyBorder="1" applyAlignment="1" applyProtection="1">
      <alignment vertical="center" shrinkToFit="1"/>
      <protection locked="0" hidden="1"/>
    </xf>
    <xf numFmtId="178" fontId="1" fillId="2" borderId="101" xfId="6" applyNumberFormat="1" applyFont="1" applyFill="1" applyBorder="1" applyAlignment="1" applyProtection="1">
      <alignment vertical="center" shrinkToFit="1"/>
      <protection locked="0" hidden="1"/>
    </xf>
    <xf numFmtId="0" fontId="1" fillId="0" borderId="18" xfId="6" applyBorder="1" applyAlignment="1" applyProtection="1">
      <alignment vertical="center" shrinkToFit="1"/>
      <protection locked="0"/>
    </xf>
    <xf numFmtId="0" fontId="1" fillId="2" borderId="101" xfId="6" applyFill="1" applyBorder="1" applyAlignment="1" applyProtection="1">
      <alignment vertical="center" shrinkToFit="1"/>
      <protection locked="0"/>
    </xf>
    <xf numFmtId="0" fontId="1" fillId="2" borderId="102" xfId="6" applyFill="1" applyBorder="1" applyAlignment="1" applyProtection="1">
      <alignment vertical="center" shrinkToFit="1"/>
      <protection locked="0"/>
    </xf>
    <xf numFmtId="179" fontId="1" fillId="2" borderId="28" xfId="6" applyNumberFormat="1" applyFill="1" applyBorder="1" applyAlignment="1" applyProtection="1">
      <alignment horizontal="right" vertical="center" shrinkToFit="1"/>
      <protection locked="0"/>
    </xf>
    <xf numFmtId="179" fontId="1" fillId="0" borderId="27" xfId="6" applyNumberFormat="1" applyBorder="1" applyAlignment="1" applyProtection="1">
      <alignment horizontal="right" vertical="center" shrinkToFit="1"/>
      <protection locked="0"/>
    </xf>
    <xf numFmtId="179" fontId="1" fillId="2" borderId="59" xfId="6" applyNumberFormat="1" applyFill="1" applyBorder="1" applyAlignment="1" applyProtection="1">
      <alignment horizontal="right" vertical="center" shrinkToFit="1"/>
      <protection locked="0"/>
    </xf>
    <xf numFmtId="179" fontId="1" fillId="2" borderId="62" xfId="6" applyNumberFormat="1" applyFill="1" applyBorder="1" applyAlignment="1" applyProtection="1">
      <alignment horizontal="right" vertical="center" shrinkToFit="1"/>
      <protection locked="0"/>
    </xf>
    <xf numFmtId="179" fontId="1" fillId="0" borderId="28" xfId="6" applyNumberFormat="1" applyBorder="1" applyAlignment="1" applyProtection="1">
      <alignment horizontal="right" vertical="center" shrinkToFit="1"/>
      <protection hidden="1"/>
    </xf>
    <xf numFmtId="179" fontId="1" fillId="2" borderId="88" xfId="6" applyNumberFormat="1" applyFill="1" applyBorder="1" applyAlignment="1" applyProtection="1">
      <alignment horizontal="right" vertical="center" shrinkToFit="1"/>
      <protection hidden="1"/>
    </xf>
    <xf numFmtId="179" fontId="1" fillId="2" borderId="30" xfId="6" applyNumberFormat="1" applyFill="1" applyBorder="1" applyAlignment="1" applyProtection="1">
      <alignment horizontal="right" vertical="center" shrinkToFit="1"/>
      <protection locked="0"/>
    </xf>
    <xf numFmtId="179" fontId="1" fillId="0" borderId="14" xfId="6" applyNumberFormat="1" applyBorder="1" applyAlignment="1" applyProtection="1">
      <alignment horizontal="right" vertical="center" shrinkToFit="1"/>
      <protection locked="0"/>
    </xf>
    <xf numFmtId="179" fontId="1" fillId="2" borderId="89" xfId="6" applyNumberFormat="1" applyFill="1" applyBorder="1" applyAlignment="1" applyProtection="1">
      <alignment horizontal="right" vertical="center" shrinkToFit="1"/>
      <protection locked="0"/>
    </xf>
    <xf numFmtId="179" fontId="1" fillId="2" borderId="90" xfId="6" applyNumberFormat="1" applyFill="1" applyBorder="1" applyAlignment="1" applyProtection="1">
      <alignment horizontal="right" vertical="center" shrinkToFit="1"/>
      <protection locked="0"/>
    </xf>
    <xf numFmtId="179" fontId="1" fillId="2" borderId="33" xfId="6" applyNumberFormat="1" applyFill="1" applyBorder="1" applyAlignment="1" applyProtection="1">
      <alignment horizontal="right" vertical="center" shrinkToFit="1"/>
      <protection locked="0"/>
    </xf>
    <xf numFmtId="179" fontId="1" fillId="0" borderId="18" xfId="6" applyNumberFormat="1" applyBorder="1" applyAlignment="1" applyProtection="1">
      <alignment horizontal="right" vertical="center" shrinkToFit="1"/>
      <protection locked="0"/>
    </xf>
    <xf numFmtId="179" fontId="1" fillId="2" borderId="101" xfId="6" applyNumberFormat="1" applyFill="1" applyBorder="1" applyAlignment="1" applyProtection="1">
      <alignment horizontal="right" vertical="center" shrinkToFit="1"/>
      <protection locked="0"/>
    </xf>
    <xf numFmtId="179" fontId="1" fillId="2" borderId="102" xfId="6" applyNumberFormat="1" applyFill="1" applyBorder="1" applyAlignment="1" applyProtection="1">
      <alignment horizontal="right" vertical="center" shrinkToFit="1"/>
      <protection locked="0"/>
    </xf>
    <xf numFmtId="179" fontId="1" fillId="0" borderId="33" xfId="6" applyNumberFormat="1" applyBorder="1" applyAlignment="1" applyProtection="1">
      <alignment horizontal="right" vertical="center" shrinkToFit="1"/>
      <protection hidden="1"/>
    </xf>
    <xf numFmtId="179" fontId="1" fillId="2" borderId="103" xfId="6" applyNumberFormat="1" applyFill="1" applyBorder="1" applyAlignment="1" applyProtection="1">
      <alignment horizontal="right" vertical="center" shrinkToFit="1"/>
      <protection hidden="1"/>
    </xf>
    <xf numFmtId="179" fontId="42" fillId="2" borderId="24" xfId="6" applyNumberFormat="1" applyFont="1" applyFill="1" applyBorder="1" applyAlignment="1" applyProtection="1">
      <alignment horizontal="right" vertical="center" shrinkToFit="1"/>
      <protection hidden="1"/>
    </xf>
    <xf numFmtId="179" fontId="42" fillId="0" borderId="131" xfId="6" applyNumberFormat="1" applyFont="1" applyBorder="1" applyAlignment="1" applyProtection="1">
      <alignment horizontal="right" vertical="center" shrinkToFit="1"/>
      <protection hidden="1"/>
    </xf>
    <xf numFmtId="179" fontId="42" fillId="2" borderId="22" xfId="6" applyNumberFormat="1" applyFont="1" applyFill="1" applyBorder="1" applyAlignment="1" applyProtection="1">
      <alignment horizontal="right" vertical="center" shrinkToFit="1"/>
      <protection hidden="1"/>
    </xf>
    <xf numFmtId="179" fontId="42" fillId="0" borderId="84" xfId="6" applyNumberFormat="1" applyFont="1" applyFill="1" applyBorder="1" applyAlignment="1" applyProtection="1">
      <alignment horizontal="right" vertical="center" shrinkToFit="1"/>
      <protection hidden="1"/>
    </xf>
    <xf numFmtId="179" fontId="42" fillId="2" borderId="87" xfId="6" applyNumberFormat="1" applyFont="1" applyFill="1" applyBorder="1" applyAlignment="1" applyProtection="1">
      <alignment horizontal="right" vertical="center" shrinkToFit="1"/>
      <protection hidden="1"/>
    </xf>
    <xf numFmtId="179" fontId="1" fillId="0" borderId="139" xfId="6" applyNumberFormat="1" applyBorder="1" applyAlignment="1" applyProtection="1">
      <alignment horizontal="right" vertical="center" shrinkToFit="1"/>
      <protection locked="0"/>
    </xf>
    <xf numFmtId="179" fontId="1" fillId="0" borderId="135" xfId="6" applyNumberFormat="1" applyBorder="1" applyAlignment="1" applyProtection="1">
      <alignment horizontal="right" vertical="center" shrinkToFit="1"/>
      <protection hidden="1"/>
    </xf>
    <xf numFmtId="0" fontId="1" fillId="2" borderId="28" xfId="6" applyFill="1" applyBorder="1" applyAlignment="1" applyProtection="1">
      <alignment horizontal="right" vertical="center" shrinkToFit="1"/>
      <protection locked="0"/>
    </xf>
    <xf numFmtId="0" fontId="1" fillId="0" borderId="27" xfId="6" applyBorder="1" applyAlignment="1" applyProtection="1">
      <alignment horizontal="right" vertical="center" shrinkToFit="1"/>
      <protection locked="0"/>
    </xf>
    <xf numFmtId="0" fontId="1" fillId="2" borderId="59" xfId="6" applyFill="1" applyBorder="1" applyAlignment="1" applyProtection="1">
      <alignment horizontal="right" vertical="center" shrinkToFit="1"/>
      <protection locked="0"/>
    </xf>
    <xf numFmtId="0" fontId="1" fillId="2" borderId="122" xfId="6" applyFill="1" applyBorder="1" applyAlignment="1" applyProtection="1">
      <alignment horizontal="right" vertical="center" shrinkToFit="1"/>
      <protection locked="0"/>
    </xf>
    <xf numFmtId="0" fontId="1" fillId="2" borderId="62" xfId="6" applyFill="1" applyBorder="1" applyAlignment="1" applyProtection="1">
      <alignment horizontal="right" vertical="center" shrinkToFit="1"/>
      <protection locked="0"/>
    </xf>
    <xf numFmtId="0" fontId="1" fillId="0" borderId="123" xfId="6" applyBorder="1" applyAlignment="1" applyProtection="1">
      <alignment horizontal="right" vertical="center" shrinkToFit="1"/>
      <protection hidden="1"/>
    </xf>
    <xf numFmtId="0" fontId="1" fillId="2" borderId="124" xfId="6" applyFill="1" applyBorder="1" applyAlignment="1" applyProtection="1">
      <alignment horizontal="right" vertical="center" shrinkToFit="1"/>
      <protection hidden="1"/>
    </xf>
    <xf numFmtId="0" fontId="1" fillId="2" borderId="30" xfId="6" applyFill="1" applyBorder="1" applyAlignment="1" applyProtection="1">
      <alignment horizontal="right" vertical="center" shrinkToFit="1"/>
      <protection locked="0"/>
    </xf>
    <xf numFmtId="0" fontId="1" fillId="0" borderId="14" xfId="6" applyBorder="1" applyAlignment="1" applyProtection="1">
      <alignment horizontal="right" vertical="center" shrinkToFit="1"/>
      <protection locked="0"/>
    </xf>
    <xf numFmtId="0" fontId="1" fillId="2" borderId="89" xfId="6" applyFill="1" applyBorder="1" applyAlignment="1" applyProtection="1">
      <alignment horizontal="right" vertical="center" shrinkToFit="1"/>
      <protection locked="0"/>
    </xf>
    <xf numFmtId="0" fontId="1" fillId="2" borderId="90" xfId="6" applyFill="1" applyBorder="1" applyAlignment="1" applyProtection="1">
      <alignment horizontal="right" vertical="center" shrinkToFit="1"/>
      <protection locked="0"/>
    </xf>
    <xf numFmtId="0" fontId="1" fillId="2" borderId="91" xfId="6" applyFill="1" applyBorder="1" applyAlignment="1" applyProtection="1">
      <alignment horizontal="right" vertical="center" shrinkToFit="1"/>
      <protection hidden="1"/>
    </xf>
    <xf numFmtId="0" fontId="1" fillId="2" borderId="33" xfId="6" applyFill="1" applyBorder="1" applyAlignment="1" applyProtection="1">
      <alignment horizontal="right" vertical="center" shrinkToFit="1"/>
      <protection locked="0"/>
    </xf>
    <xf numFmtId="0" fontId="42" fillId="2" borderId="22" xfId="6" applyFont="1" applyFill="1" applyBorder="1" applyAlignment="1" applyProtection="1">
      <alignment horizontal="right" vertical="center" shrinkToFit="1"/>
      <protection hidden="1"/>
    </xf>
    <xf numFmtId="0" fontId="42" fillId="0" borderId="34" xfId="6" applyFont="1" applyBorder="1" applyAlignment="1" applyProtection="1">
      <alignment horizontal="right" vertical="center" shrinkToFit="1"/>
      <protection hidden="1"/>
    </xf>
    <xf numFmtId="0" fontId="42" fillId="2" borderId="129" xfId="6" applyFont="1" applyFill="1" applyBorder="1" applyAlignment="1" applyProtection="1">
      <alignment horizontal="right" vertical="center" shrinkToFit="1"/>
      <protection hidden="1"/>
    </xf>
    <xf numFmtId="0" fontId="42" fillId="2" borderId="130" xfId="6" applyFont="1" applyFill="1" applyBorder="1" applyAlignment="1" applyProtection="1">
      <alignment horizontal="right" vertical="center" shrinkToFit="1"/>
      <protection hidden="1"/>
    </xf>
    <xf numFmtId="0" fontId="42" fillId="0" borderId="118" xfId="6" applyFont="1" applyBorder="1" applyAlignment="1" applyProtection="1">
      <alignment horizontal="right" vertical="center" shrinkToFit="1"/>
      <protection hidden="1"/>
    </xf>
    <xf numFmtId="0" fontId="42" fillId="2" borderId="128" xfId="6" applyFont="1" applyFill="1" applyBorder="1" applyAlignment="1" applyProtection="1">
      <alignment horizontal="right" vertical="center" shrinkToFit="1"/>
      <protection hidden="1"/>
    </xf>
    <xf numFmtId="179" fontId="1" fillId="0" borderId="141" xfId="6" applyNumberFormat="1" applyBorder="1" applyAlignment="1" applyProtection="1">
      <alignment horizontal="right" vertical="center" shrinkToFit="1"/>
      <protection locked="0"/>
    </xf>
    <xf numFmtId="0" fontId="1" fillId="0" borderId="120" xfId="6" applyBorder="1" applyAlignment="1" applyProtection="1">
      <alignment horizontal="right" vertical="center" shrinkToFit="1"/>
      <protection hidden="1"/>
    </xf>
    <xf numFmtId="0" fontId="30" fillId="0" borderId="0" xfId="0" applyFont="1" applyAlignment="1" applyProtection="1">
      <alignment horizontal="center" vertical="center"/>
      <protection locked="0"/>
    </xf>
    <xf numFmtId="5" fontId="33" fillId="0" borderId="52" xfId="0" applyNumberFormat="1" applyFont="1" applyBorder="1" applyAlignment="1" applyProtection="1">
      <alignment horizontal="center" vertical="center" shrinkToFit="1"/>
      <protection locked="0"/>
    </xf>
    <xf numFmtId="5" fontId="33" fillId="0" borderId="53" xfId="0" applyNumberFormat="1" applyFont="1" applyBorder="1" applyAlignment="1" applyProtection="1">
      <alignment horizontal="center" vertical="center" shrinkToFit="1"/>
      <protection locked="0"/>
    </xf>
    <xf numFmtId="5" fontId="34" fillId="0" borderId="54" xfId="0" applyNumberFormat="1" applyFont="1" applyBorder="1" applyAlignment="1" applyProtection="1">
      <alignment horizontal="center" vertical="center" shrinkToFit="1"/>
      <protection locked="0"/>
    </xf>
    <xf numFmtId="0" fontId="32" fillId="0" borderId="0" xfId="0" applyFont="1" applyBorder="1" applyAlignment="1" applyProtection="1">
      <alignment horizontal="distributed" vertical="center" justifyLastLine="1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36" fillId="0" borderId="55" xfId="0" applyFont="1" applyBorder="1" applyAlignment="1" applyProtection="1">
      <alignment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51" xfId="6" applyBorder="1" applyAlignment="1" applyProtection="1">
      <alignment horizontal="center" vertical="center"/>
      <protection hidden="1"/>
    </xf>
    <xf numFmtId="0" fontId="1" fillId="0" borderId="0" xfId="6" applyAlignment="1" applyProtection="1">
      <alignment horizontal="center" vertical="center"/>
    </xf>
    <xf numFmtId="0" fontId="1" fillId="0" borderId="13" xfId="6" applyBorder="1" applyAlignment="1" applyProtection="1">
      <alignment horizontal="center" vertical="center"/>
      <protection hidden="1"/>
    </xf>
    <xf numFmtId="0" fontId="1" fillId="0" borderId="0" xfId="6" applyAlignment="1" applyProtection="1">
      <alignment horizontal="center" vertical="center"/>
    </xf>
    <xf numFmtId="0" fontId="1" fillId="0" borderId="13" xfId="6" applyBorder="1" applyAlignment="1" applyProtection="1">
      <alignment horizontal="center" vertical="center"/>
      <protection hidden="1"/>
    </xf>
    <xf numFmtId="0" fontId="46" fillId="0" borderId="36" xfId="6" applyFont="1" applyBorder="1" applyAlignment="1">
      <alignment horizontal="center" vertical="center" shrinkToFit="1"/>
    </xf>
    <xf numFmtId="0" fontId="46" fillId="2" borderId="143" xfId="6" applyFont="1" applyFill="1" applyBorder="1" applyAlignment="1">
      <alignment horizontal="center" vertical="center" shrinkToFit="1"/>
    </xf>
    <xf numFmtId="0" fontId="47" fillId="0" borderId="0" xfId="6" applyFont="1" applyBorder="1" applyAlignment="1" applyProtection="1">
      <alignment horizontal="center" vertical="center"/>
      <protection hidden="1"/>
    </xf>
    <xf numFmtId="184" fontId="47" fillId="0" borderId="0" xfId="6" applyNumberFormat="1" applyFont="1" applyBorder="1" applyAlignment="1" applyProtection="1">
      <alignment horizontal="right" vertical="center"/>
      <protection hidden="1"/>
    </xf>
    <xf numFmtId="0" fontId="46" fillId="0" borderId="0" xfId="6" applyFont="1" applyAlignment="1">
      <alignment horizontal="left" vertical="center"/>
    </xf>
    <xf numFmtId="182" fontId="42" fillId="0" borderId="144" xfId="6" applyNumberFormat="1" applyFont="1" applyBorder="1" applyAlignment="1" applyProtection="1">
      <alignment horizontal="center" vertical="center"/>
      <protection hidden="1"/>
    </xf>
    <xf numFmtId="184" fontId="42" fillId="0" borderId="145" xfId="6" applyNumberFormat="1" applyFont="1" applyBorder="1" applyAlignment="1" applyProtection="1">
      <alignment horizontal="center" vertical="center"/>
      <protection hidden="1"/>
    </xf>
    <xf numFmtId="0" fontId="46" fillId="2" borderId="142" xfId="6" applyFont="1" applyFill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right" vertical="center"/>
    </xf>
    <xf numFmtId="177" fontId="5" fillId="0" borderId="0" xfId="0" applyNumberFormat="1" applyFont="1" applyBorder="1" applyAlignment="1" applyProtection="1">
      <alignment vertical="center"/>
    </xf>
    <xf numFmtId="0" fontId="52" fillId="0" borderId="0" xfId="6" applyFont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 shrinkToFi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right" vertical="center"/>
    </xf>
    <xf numFmtId="177" fontId="5" fillId="0" borderId="31" xfId="0" applyNumberFormat="1" applyFont="1" applyBorder="1" applyAlignment="1" applyProtection="1">
      <alignment horizontal="distributed" vertical="top"/>
    </xf>
    <xf numFmtId="0" fontId="63" fillId="0" borderId="31" xfId="9" applyBorder="1" applyAlignment="1" applyProtection="1">
      <alignment horizontal="left" vertical="top" wrapText="1"/>
    </xf>
    <xf numFmtId="0" fontId="5" fillId="0" borderId="31" xfId="0" applyFont="1" applyBorder="1" applyAlignment="1" applyProtection="1">
      <alignment horizontal="left" vertical="top"/>
    </xf>
    <xf numFmtId="0" fontId="0" fillId="0" borderId="16" xfId="2" applyFont="1" applyBorder="1" applyAlignment="1" applyProtection="1">
      <alignment horizontal="left" vertical="center"/>
      <protection locked="0"/>
    </xf>
    <xf numFmtId="0" fontId="0" fillId="0" borderId="17" xfId="2" applyFont="1" applyBorder="1" applyAlignment="1" applyProtection="1">
      <alignment horizontal="left" vertical="center"/>
      <protection locked="0"/>
    </xf>
    <xf numFmtId="0" fontId="0" fillId="0" borderId="19" xfId="2" applyFont="1" applyBorder="1" applyAlignment="1" applyProtection="1">
      <alignment horizontal="left" vertical="center"/>
      <protection locked="0"/>
    </xf>
    <xf numFmtId="38" fontId="17" fillId="0" borderId="18" xfId="3" applyFont="1" applyBorder="1" applyAlignment="1" applyProtection="1">
      <alignment horizontal="right" vertical="center"/>
      <protection locked="0"/>
    </xf>
    <xf numFmtId="38" fontId="17" fillId="0" borderId="17" xfId="3" applyFont="1" applyBorder="1" applyAlignment="1" applyProtection="1">
      <alignment horizontal="right" vertical="center"/>
      <protection locked="0"/>
    </xf>
    <xf numFmtId="38" fontId="17" fillId="0" borderId="19" xfId="3" applyFont="1" applyBorder="1" applyAlignment="1" applyProtection="1">
      <alignment horizontal="right" vertical="center"/>
      <protection locked="0"/>
    </xf>
    <xf numFmtId="0" fontId="25" fillId="0" borderId="17" xfId="2" applyFont="1" applyBorder="1" applyAlignment="1" applyProtection="1">
      <alignment horizontal="left" vertical="center" shrinkToFit="1"/>
      <protection locked="0"/>
    </xf>
    <xf numFmtId="0" fontId="25" fillId="0" borderId="20" xfId="2" applyFont="1" applyBorder="1" applyAlignment="1" applyProtection="1">
      <alignment horizontal="left" vertical="center" shrinkToFit="1"/>
      <protection locked="0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178" fontId="17" fillId="0" borderId="23" xfId="3" applyNumberFormat="1" applyFont="1" applyBorder="1" applyProtection="1">
      <alignment vertical="center"/>
      <protection hidden="1"/>
    </xf>
    <xf numFmtId="178" fontId="17" fillId="0" borderId="22" xfId="3" applyNumberFormat="1" applyFont="1" applyBorder="1" applyProtection="1">
      <alignment vertical="center"/>
      <protection hidden="1"/>
    </xf>
    <xf numFmtId="178" fontId="17" fillId="0" borderId="24" xfId="3" applyNumberFormat="1" applyFont="1" applyBorder="1" applyProtection="1">
      <alignment vertical="center"/>
      <protection hidden="1"/>
    </xf>
    <xf numFmtId="0" fontId="26" fillId="0" borderId="22" xfId="2" applyFont="1" applyBorder="1">
      <alignment vertical="center"/>
    </xf>
    <xf numFmtId="0" fontId="26" fillId="0" borderId="25" xfId="2" applyFont="1" applyBorder="1">
      <alignment vertical="center"/>
    </xf>
    <xf numFmtId="0" fontId="20" fillId="0" borderId="11" xfId="2" applyFont="1" applyBorder="1" applyAlignment="1" applyProtection="1">
      <alignment horizontal="left" vertical="center"/>
      <protection locked="0"/>
    </xf>
    <xf numFmtId="0" fontId="20" fillId="0" borderId="12" xfId="2" applyFont="1" applyBorder="1" applyAlignment="1" applyProtection="1">
      <alignment horizontal="left" vertical="center"/>
      <protection locked="0"/>
    </xf>
    <xf numFmtId="0" fontId="20" fillId="0" borderId="13" xfId="2" applyFont="1" applyBorder="1" applyAlignment="1" applyProtection="1">
      <alignment horizontal="left" vertical="center"/>
      <protection locked="0"/>
    </xf>
    <xf numFmtId="38" fontId="17" fillId="0" borderId="14" xfId="3" applyFont="1" applyBorder="1" applyProtection="1">
      <alignment vertical="center"/>
      <protection locked="0"/>
    </xf>
    <xf numFmtId="38" fontId="17" fillId="0" borderId="12" xfId="3" applyFont="1" applyBorder="1" applyProtection="1">
      <alignment vertical="center"/>
      <protection locked="0"/>
    </xf>
    <xf numFmtId="38" fontId="17" fillId="0" borderId="13" xfId="3" applyFont="1" applyBorder="1" applyProtection="1">
      <alignment vertical="center"/>
      <protection locked="0"/>
    </xf>
    <xf numFmtId="0" fontId="25" fillId="0" borderId="14" xfId="2" applyFont="1" applyBorder="1" applyAlignment="1" applyProtection="1">
      <alignment horizontal="left" vertical="center" shrinkToFit="1"/>
      <protection locked="0"/>
    </xf>
    <xf numFmtId="0" fontId="25" fillId="0" borderId="12" xfId="2" applyFont="1" applyBorder="1" applyAlignment="1" applyProtection="1">
      <alignment horizontal="left" vertical="center" shrinkToFit="1"/>
      <protection locked="0"/>
    </xf>
    <xf numFmtId="0" fontId="25" fillId="0" borderId="15" xfId="2" applyFont="1" applyBorder="1" applyAlignment="1" applyProtection="1">
      <alignment horizontal="left" vertical="center" shrinkToFit="1"/>
      <protection locked="0"/>
    </xf>
    <xf numFmtId="0" fontId="25" fillId="0" borderId="14" xfId="2" applyFont="1" applyBorder="1" applyAlignment="1" applyProtection="1">
      <alignment vertical="center" shrinkToFit="1"/>
      <protection locked="0"/>
    </xf>
    <xf numFmtId="0" fontId="25" fillId="0" borderId="12" xfId="2" applyFont="1" applyBorder="1" applyAlignment="1" applyProtection="1">
      <alignment vertical="center" shrinkToFit="1"/>
      <protection locked="0"/>
    </xf>
    <xf numFmtId="0" fontId="25" fillId="0" borderId="15" xfId="2" applyFont="1" applyBorder="1" applyAlignment="1" applyProtection="1">
      <alignment vertical="center" shrinkToFit="1"/>
      <protection locked="0"/>
    </xf>
    <xf numFmtId="0" fontId="20" fillId="0" borderId="1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0" fillId="0" borderId="6" xfId="2" applyFont="1" applyBorder="1" applyAlignment="1" applyProtection="1">
      <alignment horizontal="left" vertical="center"/>
      <protection locked="0"/>
    </xf>
    <xf numFmtId="0" fontId="20" fillId="0" borderId="7" xfId="2" applyFont="1" applyBorder="1" applyAlignment="1" applyProtection="1">
      <alignment horizontal="left" vertical="center"/>
      <protection locked="0"/>
    </xf>
    <xf numFmtId="38" fontId="17" fillId="0" borderId="8" xfId="3" applyFont="1" applyBorder="1" applyProtection="1">
      <alignment vertical="center"/>
      <protection locked="0"/>
    </xf>
    <xf numFmtId="38" fontId="17" fillId="0" borderId="7" xfId="3" applyFont="1" applyBorder="1" applyProtection="1">
      <alignment vertical="center"/>
      <protection locked="0"/>
    </xf>
    <xf numFmtId="38" fontId="17" fillId="0" borderId="9" xfId="3" applyFont="1" applyBorder="1" applyProtection="1">
      <alignment vertical="center"/>
      <protection locked="0"/>
    </xf>
    <xf numFmtId="0" fontId="25" fillId="0" borderId="7" xfId="2" applyFont="1" applyBorder="1" applyAlignment="1" applyProtection="1">
      <alignment vertical="center" shrinkToFit="1"/>
      <protection locked="0"/>
    </xf>
    <xf numFmtId="0" fontId="25" fillId="0" borderId="10" xfId="2" applyFont="1" applyBorder="1" applyAlignment="1" applyProtection="1">
      <alignment vertical="center" shrinkToFit="1"/>
      <protection locked="0"/>
    </xf>
    <xf numFmtId="0" fontId="20" fillId="0" borderId="16" xfId="2" applyFont="1" applyBorder="1" applyProtection="1">
      <alignment vertical="center"/>
      <protection locked="0"/>
    </xf>
    <xf numFmtId="0" fontId="20" fillId="0" borderId="17" xfId="2" applyFont="1" applyBorder="1" applyProtection="1">
      <alignment vertical="center"/>
      <protection locked="0"/>
    </xf>
    <xf numFmtId="38" fontId="17" fillId="0" borderId="18" xfId="3" applyFont="1" applyBorder="1" applyProtection="1">
      <alignment vertical="center"/>
      <protection locked="0"/>
    </xf>
    <xf numFmtId="38" fontId="17" fillId="0" borderId="17" xfId="3" applyFont="1" applyBorder="1" applyProtection="1">
      <alignment vertical="center"/>
      <protection locked="0"/>
    </xf>
    <xf numFmtId="38" fontId="17" fillId="0" borderId="19" xfId="3" applyFont="1" applyBorder="1" applyProtection="1">
      <alignment vertical="center"/>
      <protection locked="0"/>
    </xf>
    <xf numFmtId="0" fontId="20" fillId="0" borderId="20" xfId="2" applyFont="1" applyBorder="1" applyProtection="1">
      <alignment vertical="center"/>
      <protection locked="0"/>
    </xf>
    <xf numFmtId="0" fontId="20" fillId="0" borderId="22" xfId="2" applyFont="1" applyBorder="1">
      <alignment vertical="center"/>
    </xf>
    <xf numFmtId="0" fontId="20" fillId="0" borderId="25" xfId="2" applyFont="1" applyBorder="1">
      <alignment vertical="center"/>
    </xf>
    <xf numFmtId="0" fontId="20" fillId="0" borderId="11" xfId="2" applyFont="1" applyBorder="1" applyAlignment="1" applyProtection="1">
      <alignment horizontal="center" vertical="center"/>
      <protection locked="0"/>
    </xf>
    <xf numFmtId="0" fontId="20" fillId="0" borderId="12" xfId="2" applyFont="1" applyBorder="1" applyAlignment="1" applyProtection="1">
      <alignment horizontal="center" vertical="center"/>
      <protection locked="0"/>
    </xf>
    <xf numFmtId="0" fontId="20" fillId="0" borderId="13" xfId="2" applyFont="1" applyBorder="1" applyAlignment="1" applyProtection="1">
      <alignment horizontal="center" vertical="center"/>
      <protection locked="0"/>
    </xf>
    <xf numFmtId="38" fontId="17" fillId="0" borderId="14" xfId="3" applyFont="1" applyBorder="1" applyAlignment="1" applyProtection="1">
      <alignment horizontal="right" vertical="center"/>
      <protection locked="0"/>
    </xf>
    <xf numFmtId="38" fontId="17" fillId="0" borderId="12" xfId="3" applyFont="1" applyBorder="1" applyAlignment="1" applyProtection="1">
      <alignment horizontal="right" vertical="center"/>
      <protection locked="0"/>
    </xf>
    <xf numFmtId="38" fontId="17" fillId="0" borderId="13" xfId="3" applyFont="1" applyBorder="1" applyAlignment="1" applyProtection="1">
      <alignment horizontal="right" vertical="center"/>
      <protection locked="0"/>
    </xf>
    <xf numFmtId="0" fontId="23" fillId="0" borderId="14" xfId="2" applyFont="1" applyBorder="1" applyAlignment="1" applyProtection="1">
      <alignment horizontal="left" vertical="center"/>
      <protection locked="0"/>
    </xf>
    <xf numFmtId="0" fontId="23" fillId="0" borderId="12" xfId="2" applyFont="1" applyBorder="1" applyAlignment="1" applyProtection="1">
      <alignment horizontal="left" vertical="center"/>
      <protection locked="0"/>
    </xf>
    <xf numFmtId="0" fontId="23" fillId="0" borderId="15" xfId="2" applyFont="1" applyBorder="1" applyAlignment="1" applyProtection="1">
      <alignment horizontal="left" vertical="center"/>
      <protection locked="0"/>
    </xf>
    <xf numFmtId="0" fontId="20" fillId="0" borderId="11" xfId="2" applyFont="1" applyBorder="1" applyProtection="1">
      <alignment vertical="center"/>
      <protection locked="0"/>
    </xf>
    <xf numFmtId="0" fontId="20" fillId="0" borderId="12" xfId="2" applyFont="1" applyBorder="1" applyProtection="1">
      <alignment vertical="center"/>
      <protection locked="0"/>
    </xf>
    <xf numFmtId="0" fontId="20" fillId="0" borderId="13" xfId="2" applyFont="1" applyBorder="1" applyProtection="1">
      <alignment vertical="center"/>
      <protection locked="0"/>
    </xf>
    <xf numFmtId="0" fontId="22" fillId="0" borderId="14" xfId="2" applyFont="1" applyBorder="1" applyAlignment="1" applyProtection="1">
      <alignment horizontal="left" vertical="center"/>
      <protection locked="0"/>
    </xf>
    <xf numFmtId="0" fontId="22" fillId="0" borderId="12" xfId="2" applyFont="1" applyBorder="1" applyAlignment="1" applyProtection="1">
      <alignment horizontal="left" vertical="center"/>
      <protection locked="0"/>
    </xf>
    <xf numFmtId="0" fontId="22" fillId="0" borderId="15" xfId="2" applyFont="1" applyBorder="1" applyAlignment="1" applyProtection="1">
      <alignment horizontal="left" vertical="center"/>
      <protection locked="0"/>
    </xf>
    <xf numFmtId="0" fontId="23" fillId="0" borderId="14" xfId="2" applyFont="1" applyBorder="1" applyProtection="1">
      <alignment vertical="center"/>
      <protection locked="0"/>
    </xf>
    <xf numFmtId="0" fontId="23" fillId="0" borderId="12" xfId="2" applyFont="1" applyBorder="1" applyProtection="1">
      <alignment vertical="center"/>
      <protection locked="0"/>
    </xf>
    <xf numFmtId="0" fontId="23" fillId="0" borderId="15" xfId="2" applyFont="1" applyBorder="1" applyProtection="1">
      <alignment vertical="center"/>
      <protection locked="0"/>
    </xf>
    <xf numFmtId="178" fontId="16" fillId="0" borderId="0" xfId="2" applyNumberFormat="1" applyFont="1" applyAlignment="1" applyProtection="1">
      <alignment horizontal="left" vertical="center" wrapText="1" shrinkToFit="1"/>
      <protection hidden="1"/>
    </xf>
    <xf numFmtId="0" fontId="20" fillId="0" borderId="6" xfId="2" applyFont="1" applyBorder="1" applyProtection="1">
      <alignment vertical="center"/>
      <protection locked="0"/>
    </xf>
    <xf numFmtId="0" fontId="20" fillId="0" borderId="7" xfId="2" applyFont="1" applyBorder="1" applyProtection="1">
      <alignment vertical="center"/>
      <protection locked="0"/>
    </xf>
    <xf numFmtId="0" fontId="22" fillId="0" borderId="7" xfId="2" applyFont="1" applyBorder="1" applyProtection="1">
      <alignment vertical="center"/>
      <protection locked="0"/>
    </xf>
    <xf numFmtId="0" fontId="22" fillId="0" borderId="10" xfId="2" applyFont="1" applyBorder="1" applyProtection="1">
      <alignment vertical="center"/>
      <protection locked="0"/>
    </xf>
    <xf numFmtId="0" fontId="42" fillId="0" borderId="104" xfId="6" applyFont="1" applyBorder="1" applyAlignment="1" applyProtection="1">
      <alignment horizontal="center" vertical="center" shrinkToFit="1"/>
      <protection hidden="1"/>
    </xf>
    <xf numFmtId="0" fontId="42" fillId="0" borderId="119" xfId="6" applyFont="1" applyBorder="1" applyAlignment="1" applyProtection="1">
      <alignment horizontal="center" vertical="center" shrinkToFit="1"/>
      <protection hidden="1"/>
    </xf>
    <xf numFmtId="0" fontId="0" fillId="0" borderId="77" xfId="6" applyFont="1" applyFill="1" applyBorder="1" applyAlignment="1" applyProtection="1">
      <alignment horizontal="distributed" vertical="center" shrinkToFit="1"/>
      <protection hidden="1"/>
    </xf>
    <xf numFmtId="0" fontId="0" fillId="0" borderId="78" xfId="6" applyFont="1" applyFill="1" applyBorder="1" applyAlignment="1" applyProtection="1">
      <alignment horizontal="distributed" vertical="center" shrinkToFit="1"/>
      <protection hidden="1"/>
    </xf>
    <xf numFmtId="178" fontId="40" fillId="0" borderId="77" xfId="7" applyNumberFormat="1" applyFont="1" applyBorder="1" applyAlignment="1" applyProtection="1">
      <alignment horizontal="right" vertical="center"/>
      <protection hidden="1"/>
    </xf>
    <xf numFmtId="178" fontId="40" fillId="0" borderId="121" xfId="7" applyNumberFormat="1" applyFont="1" applyBorder="1" applyAlignment="1" applyProtection="1">
      <alignment horizontal="right" vertical="center"/>
      <protection hidden="1"/>
    </xf>
    <xf numFmtId="0" fontId="42" fillId="0" borderId="21" xfId="6" applyFont="1" applyBorder="1" applyAlignment="1" applyProtection="1">
      <alignment horizontal="center" vertical="center"/>
      <protection hidden="1"/>
    </xf>
    <xf numFmtId="0" fontId="42" fillId="0" borderId="25" xfId="6" applyFont="1" applyBorder="1" applyAlignment="1" applyProtection="1">
      <alignment horizontal="center" vertical="center"/>
      <protection hidden="1"/>
    </xf>
    <xf numFmtId="184" fontId="42" fillId="0" borderId="21" xfId="6" applyNumberFormat="1" applyFont="1" applyBorder="1" applyAlignment="1" applyProtection="1">
      <alignment horizontal="center" vertical="center"/>
      <protection hidden="1"/>
    </xf>
    <xf numFmtId="184" fontId="42" fillId="0" borderId="25" xfId="6" applyNumberFormat="1" applyFont="1" applyBorder="1" applyAlignment="1" applyProtection="1">
      <alignment horizontal="center" vertical="center"/>
      <protection hidden="1"/>
    </xf>
    <xf numFmtId="0" fontId="42" fillId="0" borderId="104" xfId="6" applyFont="1" applyBorder="1" applyAlignment="1">
      <alignment horizontal="center" vertical="center" shrinkToFit="1"/>
    </xf>
    <xf numFmtId="0" fontId="42" fillId="0" borderId="105" xfId="6" applyFont="1" applyBorder="1" applyAlignment="1">
      <alignment horizontal="center" vertical="center" shrinkToFit="1"/>
    </xf>
    <xf numFmtId="0" fontId="42" fillId="6" borderId="133" xfId="6" applyFont="1" applyFill="1" applyBorder="1" applyAlignment="1">
      <alignment horizontal="center" vertical="center" shrinkToFit="1"/>
    </xf>
    <xf numFmtId="0" fontId="42" fillId="6" borderId="134" xfId="6" applyFont="1" applyFill="1" applyBorder="1" applyAlignment="1">
      <alignment horizontal="center" vertical="center" shrinkToFit="1"/>
    </xf>
    <xf numFmtId="178" fontId="1" fillId="0" borderId="109" xfId="7" applyNumberFormat="1" applyFont="1" applyBorder="1" applyAlignment="1" applyProtection="1">
      <alignment horizontal="distributed" vertical="distributed" indent="1"/>
      <protection hidden="1"/>
    </xf>
    <xf numFmtId="178" fontId="46" fillId="0" borderId="127" xfId="7" applyNumberFormat="1" applyFont="1" applyBorder="1" applyAlignment="1" applyProtection="1">
      <alignment horizontal="distributed" vertical="distributed" indent="1"/>
      <protection hidden="1"/>
    </xf>
    <xf numFmtId="178" fontId="46" fillId="0" borderId="110" xfId="7" applyNumberFormat="1" applyFont="1" applyBorder="1" applyAlignment="1" applyProtection="1">
      <alignment horizontal="distributed" vertical="distributed" indent="1"/>
      <protection hidden="1"/>
    </xf>
    <xf numFmtId="0" fontId="42" fillId="0" borderId="112" xfId="6" applyFont="1" applyBorder="1" applyAlignment="1" applyProtection="1">
      <alignment horizontal="center" vertical="center"/>
      <protection hidden="1"/>
    </xf>
    <xf numFmtId="0" fontId="42" fillId="0" borderId="113" xfId="6" applyFont="1" applyBorder="1" applyAlignment="1" applyProtection="1">
      <alignment horizontal="center" vertical="center"/>
      <protection hidden="1"/>
    </xf>
    <xf numFmtId="0" fontId="1" fillId="0" borderId="49" xfId="6" applyBorder="1" applyAlignment="1" applyProtection="1">
      <alignment horizontal="center" vertical="center"/>
      <protection hidden="1"/>
    </xf>
    <xf numFmtId="0" fontId="1" fillId="0" borderId="51" xfId="6" applyBorder="1" applyAlignment="1" applyProtection="1">
      <alignment horizontal="center" vertical="center"/>
      <protection hidden="1"/>
    </xf>
    <xf numFmtId="0" fontId="1" fillId="0" borderId="27" xfId="6" applyBorder="1" applyAlignment="1" applyProtection="1">
      <alignment horizontal="center" vertical="center"/>
      <protection hidden="1"/>
    </xf>
    <xf numFmtId="0" fontId="1" fillId="0" borderId="56" xfId="6" applyBorder="1" applyAlignment="1" applyProtection="1">
      <alignment horizontal="center" vertical="center"/>
      <protection hidden="1"/>
    </xf>
    <xf numFmtId="0" fontId="0" fillId="0" borderId="49" xfId="6" applyFont="1" applyFill="1" applyBorder="1" applyAlignment="1" applyProtection="1">
      <alignment horizontal="distributed" vertical="center"/>
      <protection hidden="1"/>
    </xf>
    <xf numFmtId="0" fontId="1" fillId="0" borderId="51" xfId="6" applyFill="1" applyBorder="1" applyAlignment="1" applyProtection="1">
      <alignment horizontal="distributed" vertical="center"/>
      <protection hidden="1"/>
    </xf>
    <xf numFmtId="178" fontId="40" fillId="0" borderId="49" xfId="7" applyNumberFormat="1" applyFont="1" applyBorder="1" applyAlignment="1" applyProtection="1">
      <alignment horizontal="right" vertical="center"/>
      <protection hidden="1"/>
    </xf>
    <xf numFmtId="178" fontId="40" fillId="0" borderId="50" xfId="7" applyNumberFormat="1" applyFont="1" applyBorder="1" applyAlignment="1" applyProtection="1">
      <alignment horizontal="right" vertical="center"/>
      <protection hidden="1"/>
    </xf>
    <xf numFmtId="0" fontId="46" fillId="0" borderId="49" xfId="6" applyFont="1" applyBorder="1" applyAlignment="1" applyProtection="1">
      <alignment horizontal="distributed" vertical="distributed" indent="1"/>
      <protection hidden="1"/>
    </xf>
    <xf numFmtId="0" fontId="46" fillId="0" borderId="50" xfId="6" applyFont="1" applyBorder="1" applyAlignment="1" applyProtection="1">
      <alignment horizontal="distributed" vertical="distributed" indent="1"/>
      <protection hidden="1"/>
    </xf>
    <xf numFmtId="0" fontId="46" fillId="0" borderId="51" xfId="6" applyFont="1" applyBorder="1" applyAlignment="1" applyProtection="1">
      <alignment horizontal="distributed" vertical="distributed" indent="1"/>
      <protection hidden="1"/>
    </xf>
    <xf numFmtId="0" fontId="0" fillId="0" borderId="14" xfId="6" applyFont="1" applyFill="1" applyBorder="1" applyAlignment="1" applyProtection="1">
      <alignment horizontal="distributed" vertical="center"/>
      <protection hidden="1"/>
    </xf>
    <xf numFmtId="0" fontId="1" fillId="0" borderId="13" xfId="6" applyFill="1" applyBorder="1" applyAlignment="1" applyProtection="1">
      <alignment horizontal="distributed" vertical="center"/>
      <protection hidden="1"/>
    </xf>
    <xf numFmtId="178" fontId="41" fillId="0" borderId="14" xfId="7" applyNumberFormat="1" applyFont="1" applyBorder="1" applyAlignment="1" applyProtection="1">
      <alignment horizontal="right" vertical="center"/>
      <protection hidden="1"/>
    </xf>
    <xf numFmtId="178" fontId="41" fillId="0" borderId="12" xfId="7" applyNumberFormat="1" applyFont="1" applyBorder="1" applyAlignment="1" applyProtection="1">
      <alignment horizontal="right" vertical="center"/>
      <protection hidden="1"/>
    </xf>
    <xf numFmtId="178" fontId="46" fillId="0" borderId="14" xfId="7" applyNumberFormat="1" applyFont="1" applyBorder="1" applyAlignment="1" applyProtection="1">
      <alignment horizontal="distributed" vertical="distributed" indent="1"/>
      <protection hidden="1"/>
    </xf>
    <xf numFmtId="178" fontId="46" fillId="0" borderId="12" xfId="7" applyNumberFormat="1" applyFont="1" applyBorder="1" applyAlignment="1" applyProtection="1">
      <alignment horizontal="distributed" vertical="distributed" indent="1"/>
      <protection hidden="1"/>
    </xf>
    <xf numFmtId="178" fontId="46" fillId="0" borderId="13" xfId="7" applyNumberFormat="1" applyFont="1" applyBorder="1" applyAlignment="1" applyProtection="1">
      <alignment horizontal="distributed" vertical="distributed" indent="1"/>
      <protection hidden="1"/>
    </xf>
    <xf numFmtId="0" fontId="1" fillId="0" borderId="31" xfId="6" applyBorder="1" applyAlignment="1" applyProtection="1">
      <alignment horizontal="distributed" vertical="center" indent="1"/>
      <protection hidden="1"/>
    </xf>
    <xf numFmtId="185" fontId="1" fillId="0" borderId="31" xfId="6" applyNumberFormat="1" applyBorder="1" applyAlignment="1" applyProtection="1">
      <alignment horizontal="right" vertical="center"/>
      <protection hidden="1"/>
    </xf>
    <xf numFmtId="0" fontId="0" fillId="0" borderId="31" xfId="6" applyFont="1" applyBorder="1" applyAlignment="1" applyProtection="1">
      <alignment horizontal="distributed" vertical="center" shrinkToFit="1"/>
      <protection hidden="1"/>
    </xf>
    <xf numFmtId="0" fontId="1" fillId="0" borderId="31" xfId="6" applyBorder="1" applyAlignment="1" applyProtection="1">
      <alignment horizontal="distributed" vertical="center" shrinkToFit="1"/>
      <protection hidden="1"/>
    </xf>
    <xf numFmtId="183" fontId="0" fillId="0" borderId="31" xfId="7" applyNumberFormat="1" applyFont="1" applyBorder="1" applyAlignment="1" applyProtection="1">
      <alignment horizontal="right" vertical="center"/>
      <protection hidden="1"/>
    </xf>
    <xf numFmtId="182" fontId="42" fillId="0" borderId="112" xfId="6" applyNumberFormat="1" applyFont="1" applyBorder="1" applyAlignment="1" applyProtection="1">
      <alignment horizontal="center" vertical="center"/>
      <protection hidden="1"/>
    </xf>
    <xf numFmtId="182" fontId="42" fillId="0" borderId="113" xfId="6" applyNumberFormat="1" applyFont="1" applyBorder="1" applyAlignment="1" applyProtection="1">
      <alignment horizontal="center" vertical="center"/>
      <protection hidden="1"/>
    </xf>
    <xf numFmtId="178" fontId="40" fillId="0" borderId="14" xfId="7" applyNumberFormat="1" applyFont="1" applyBorder="1" applyAlignment="1" applyProtection="1">
      <alignment vertical="center"/>
      <protection hidden="1"/>
    </xf>
    <xf numFmtId="178" fontId="40" fillId="0" borderId="12" xfId="7" applyNumberFormat="1" applyFont="1" applyBorder="1" applyAlignment="1" applyProtection="1">
      <alignment vertical="center"/>
      <protection hidden="1"/>
    </xf>
    <xf numFmtId="178" fontId="40" fillId="0" borderId="77" xfId="7" applyNumberFormat="1" applyFont="1" applyBorder="1" applyAlignment="1" applyProtection="1">
      <alignment vertical="center"/>
      <protection hidden="1"/>
    </xf>
    <xf numFmtId="178" fontId="40" fillId="0" borderId="121" xfId="7" applyNumberFormat="1" applyFont="1" applyBorder="1" applyAlignment="1" applyProtection="1">
      <alignment vertical="center"/>
      <protection hidden="1"/>
    </xf>
    <xf numFmtId="0" fontId="0" fillId="0" borderId="14" xfId="6" applyFont="1" applyBorder="1" applyAlignment="1" applyProtection="1">
      <alignment horizontal="distributed" vertical="center"/>
      <protection hidden="1"/>
    </xf>
    <xf numFmtId="0" fontId="1" fillId="0" borderId="13" xfId="6" applyBorder="1" applyAlignment="1" applyProtection="1">
      <alignment horizontal="distributed" vertical="center"/>
      <protection hidden="1"/>
    </xf>
    <xf numFmtId="178" fontId="40" fillId="0" borderId="14" xfId="7" applyNumberFormat="1" applyFont="1" applyBorder="1" applyAlignment="1" applyProtection="1">
      <alignment horizontal="right" vertical="center"/>
      <protection hidden="1"/>
    </xf>
    <xf numFmtId="178" fontId="40" fillId="0" borderId="12" xfId="7" applyNumberFormat="1" applyFont="1" applyBorder="1" applyAlignment="1" applyProtection="1">
      <alignment horizontal="right" vertical="center"/>
      <protection hidden="1"/>
    </xf>
    <xf numFmtId="0" fontId="46" fillId="0" borderId="14" xfId="6" applyFont="1" applyBorder="1" applyAlignment="1" applyProtection="1">
      <alignment horizontal="distributed" vertical="distributed" indent="1"/>
      <protection hidden="1"/>
    </xf>
    <xf numFmtId="0" fontId="46" fillId="0" borderId="12" xfId="6" applyFont="1" applyBorder="1" applyAlignment="1" applyProtection="1">
      <alignment horizontal="distributed" vertical="distributed" indent="1"/>
      <protection hidden="1"/>
    </xf>
    <xf numFmtId="0" fontId="46" fillId="0" borderId="13" xfId="6" applyFont="1" applyBorder="1" applyAlignment="1" applyProtection="1">
      <alignment horizontal="distributed" vertical="distributed" indent="1"/>
      <protection hidden="1"/>
    </xf>
    <xf numFmtId="0" fontId="0" fillId="0" borderId="31" xfId="6" applyFont="1" applyBorder="1" applyAlignment="1" applyProtection="1">
      <alignment horizontal="distributed" vertical="center" indent="1"/>
      <protection hidden="1"/>
    </xf>
    <xf numFmtId="178" fontId="40" fillId="0" borderId="109" xfId="7" applyNumberFormat="1" applyFont="1" applyBorder="1" applyAlignment="1" applyProtection="1">
      <alignment vertical="center"/>
      <protection hidden="1"/>
    </xf>
    <xf numFmtId="178" fontId="40" fillId="0" borderId="127" xfId="7" applyNumberFormat="1" applyFont="1" applyBorder="1" applyAlignment="1" applyProtection="1">
      <alignment vertical="center"/>
      <protection hidden="1"/>
    </xf>
    <xf numFmtId="178" fontId="41" fillId="0" borderId="14" xfId="7" applyNumberFormat="1" applyFont="1" applyBorder="1" applyAlignment="1" applyProtection="1">
      <alignment vertical="center"/>
      <protection hidden="1"/>
    </xf>
    <xf numFmtId="178" fontId="41" fillId="0" borderId="12" xfId="7" applyNumberFormat="1" applyFont="1" applyBorder="1" applyAlignment="1" applyProtection="1">
      <alignment vertical="center"/>
      <protection hidden="1"/>
    </xf>
    <xf numFmtId="0" fontId="0" fillId="0" borderId="109" xfId="6" applyFont="1" applyBorder="1" applyAlignment="1" applyProtection="1">
      <alignment horizontal="distributed" vertical="center"/>
      <protection hidden="1"/>
    </xf>
    <xf numFmtId="0" fontId="1" fillId="0" borderId="110" xfId="6" applyBorder="1" applyAlignment="1" applyProtection="1">
      <alignment horizontal="distributed" vertical="center"/>
      <protection hidden="1"/>
    </xf>
    <xf numFmtId="178" fontId="40" fillId="0" borderId="109" xfId="7" applyNumberFormat="1" applyFont="1" applyBorder="1" applyAlignment="1" applyProtection="1">
      <alignment horizontal="right" vertical="center"/>
      <protection hidden="1"/>
    </xf>
    <xf numFmtId="178" fontId="40" fillId="0" borderId="127" xfId="7" applyNumberFormat="1" applyFont="1" applyBorder="1" applyAlignment="1" applyProtection="1">
      <alignment horizontal="right" vertical="center"/>
      <protection hidden="1"/>
    </xf>
    <xf numFmtId="0" fontId="1" fillId="0" borderId="0" xfId="6" applyAlignment="1" applyProtection="1">
      <alignment horizontal="center" vertical="center"/>
    </xf>
    <xf numFmtId="14" fontId="0" fillId="0" borderId="35" xfId="6" applyNumberFormat="1" applyFont="1" applyBorder="1" applyAlignment="1" applyProtection="1">
      <alignment horizontal="center" vertical="center"/>
      <protection locked="0"/>
    </xf>
    <xf numFmtId="14" fontId="0" fillId="0" borderId="73" xfId="6" applyNumberFormat="1" applyFont="1" applyBorder="1" applyAlignment="1" applyProtection="1">
      <alignment horizontal="center" vertical="center"/>
      <protection locked="0"/>
    </xf>
    <xf numFmtId="14" fontId="1" fillId="0" borderId="35" xfId="6" applyNumberFormat="1" applyBorder="1" applyAlignment="1" applyProtection="1">
      <alignment horizontal="center" vertical="center"/>
      <protection locked="0"/>
    </xf>
    <xf numFmtId="14" fontId="1" fillId="0" borderId="73" xfId="6" applyNumberFormat="1" applyBorder="1" applyAlignment="1" applyProtection="1">
      <alignment horizontal="center" vertical="center"/>
      <protection locked="0"/>
    </xf>
    <xf numFmtId="176" fontId="1" fillId="0" borderId="0" xfId="6" applyNumberFormat="1" applyAlignment="1" applyProtection="1">
      <alignment horizontal="center" vertical="center"/>
      <protection hidden="1"/>
    </xf>
    <xf numFmtId="56" fontId="46" fillId="0" borderId="77" xfId="6" applyNumberFormat="1" applyFont="1" applyBorder="1" applyAlignment="1" applyProtection="1">
      <alignment horizontal="center" vertical="center"/>
      <protection hidden="1"/>
    </xf>
    <xf numFmtId="56" fontId="46" fillId="0" borderId="78" xfId="6" applyNumberFormat="1" applyFont="1" applyBorder="1" applyAlignment="1" applyProtection="1">
      <alignment horizontal="center" vertical="center"/>
      <protection hidden="1"/>
    </xf>
    <xf numFmtId="56" fontId="46" fillId="0" borderId="49" xfId="6" applyNumberFormat="1" applyFont="1" applyBorder="1" applyAlignment="1" applyProtection="1">
      <alignment horizontal="center" vertical="center"/>
      <protection hidden="1"/>
    </xf>
    <xf numFmtId="56" fontId="46" fillId="0" borderId="51" xfId="6" applyNumberFormat="1" applyFont="1" applyBorder="1" applyAlignment="1" applyProtection="1">
      <alignment horizontal="center" vertical="center"/>
      <protection hidden="1"/>
    </xf>
    <xf numFmtId="56" fontId="46" fillId="0" borderId="50" xfId="6" applyNumberFormat="1" applyFont="1" applyBorder="1" applyAlignment="1" applyProtection="1">
      <alignment horizontal="center" vertical="center"/>
      <protection hidden="1"/>
    </xf>
    <xf numFmtId="180" fontId="1" fillId="0" borderId="79" xfId="6" applyNumberFormat="1" applyBorder="1" applyAlignment="1">
      <alignment horizontal="center" vertical="center"/>
    </xf>
    <xf numFmtId="180" fontId="1" fillId="0" borderId="78" xfId="6" applyNumberFormat="1" applyBorder="1" applyAlignment="1">
      <alignment horizontal="center" vertical="center"/>
    </xf>
    <xf numFmtId="180" fontId="1" fillId="0" borderId="77" xfId="6" applyNumberFormat="1" applyBorder="1" applyAlignment="1">
      <alignment horizontal="center" vertical="center"/>
    </xf>
    <xf numFmtId="0" fontId="40" fillId="0" borderId="72" xfId="6" applyFont="1" applyBorder="1" applyAlignment="1" applyProtection="1">
      <alignment horizontal="center" vertical="center" wrapText="1"/>
    </xf>
    <xf numFmtId="0" fontId="40" fillId="0" borderId="0" xfId="6" applyFont="1" applyBorder="1" applyAlignment="1" applyProtection="1">
      <alignment horizontal="right" vertical="center" wrapText="1"/>
    </xf>
    <xf numFmtId="0" fontId="41" fillId="0" borderId="0" xfId="6" applyFont="1" applyBorder="1" applyAlignment="1" applyProtection="1">
      <alignment horizontal="right" vertical="center" wrapText="1"/>
    </xf>
    <xf numFmtId="0" fontId="40" fillId="0" borderId="66" xfId="6" applyFont="1" applyBorder="1" applyAlignment="1" applyProtection="1">
      <alignment horizontal="center" vertical="center"/>
    </xf>
    <xf numFmtId="0" fontId="41" fillId="0" borderId="67" xfId="6" applyFont="1" applyBorder="1" applyAlignment="1" applyProtection="1">
      <alignment horizontal="center" vertical="center"/>
    </xf>
    <xf numFmtId="178" fontId="47" fillId="0" borderId="66" xfId="6" applyNumberFormat="1" applyFont="1" applyBorder="1" applyAlignment="1" applyProtection="1">
      <alignment horizontal="left" vertical="center" wrapText="1"/>
      <protection hidden="1"/>
    </xf>
    <xf numFmtId="178" fontId="47" fillId="0" borderId="67" xfId="6" applyNumberFormat="1" applyFont="1" applyBorder="1" applyAlignment="1" applyProtection="1">
      <alignment horizontal="left" vertical="center" wrapText="1"/>
      <protection hidden="1"/>
    </xf>
    <xf numFmtId="178" fontId="47" fillId="0" borderId="68" xfId="6" applyNumberFormat="1" applyFont="1" applyBorder="1" applyAlignment="1" applyProtection="1">
      <alignment horizontal="left" vertical="center" wrapText="1"/>
      <protection hidden="1"/>
    </xf>
    <xf numFmtId="0" fontId="41" fillId="0" borderId="72" xfId="6" applyFont="1" applyBorder="1" applyAlignment="1" applyProtection="1">
      <alignment horizontal="center" vertical="center" shrinkToFit="1"/>
    </xf>
    <xf numFmtId="0" fontId="46" fillId="0" borderId="66" xfId="6" applyFont="1" applyBorder="1" applyAlignment="1" applyProtection="1">
      <alignment horizontal="center" vertical="center" shrinkToFit="1"/>
      <protection locked="0"/>
    </xf>
    <xf numFmtId="0" fontId="46" fillId="0" borderId="68" xfId="6" applyFont="1" applyBorder="1" applyAlignment="1" applyProtection="1">
      <alignment horizontal="center" vertical="center" shrinkToFit="1"/>
      <protection locked="0"/>
    </xf>
    <xf numFmtId="0" fontId="40" fillId="0" borderId="70" xfId="6" applyFont="1" applyBorder="1" applyAlignment="1" applyProtection="1">
      <alignment horizontal="left" vertical="center" wrapText="1"/>
    </xf>
    <xf numFmtId="0" fontId="40" fillId="0" borderId="71" xfId="6" applyFont="1" applyBorder="1" applyAlignment="1" applyProtection="1">
      <alignment horizontal="left" vertical="center" wrapText="1"/>
    </xf>
    <xf numFmtId="178" fontId="42" fillId="0" borderId="72" xfId="6" applyNumberFormat="1" applyFont="1" applyBorder="1" applyAlignment="1" applyProtection="1">
      <alignment horizontal="left" vertical="center" wrapText="1"/>
      <protection hidden="1"/>
    </xf>
    <xf numFmtId="178" fontId="42" fillId="0" borderId="72" xfId="6" applyNumberFormat="1" applyFont="1" applyBorder="1" applyAlignment="1" applyProtection="1">
      <alignment horizontal="left" vertical="center" shrinkToFit="1"/>
      <protection hidden="1"/>
    </xf>
    <xf numFmtId="0" fontId="42" fillId="0" borderId="114" xfId="6" applyFont="1" applyBorder="1" applyAlignment="1" applyProtection="1">
      <alignment horizontal="center" vertical="center"/>
      <protection hidden="1"/>
    </xf>
    <xf numFmtId="0" fontId="42" fillId="0" borderId="22" xfId="6" applyFont="1" applyBorder="1" applyAlignment="1" applyProtection="1">
      <alignment horizontal="center" vertical="center"/>
      <protection hidden="1"/>
    </xf>
    <xf numFmtId="0" fontId="0" fillId="0" borderId="76" xfId="6" applyFont="1" applyFill="1" applyBorder="1" applyAlignment="1" applyProtection="1">
      <alignment horizontal="distributed" vertical="distributed" indent="1"/>
      <protection hidden="1"/>
    </xf>
    <xf numFmtId="0" fontId="1" fillId="0" borderId="76" xfId="6" applyFill="1" applyBorder="1" applyAlignment="1" applyProtection="1">
      <alignment horizontal="distributed" vertical="distributed" indent="1"/>
      <protection hidden="1"/>
    </xf>
    <xf numFmtId="178" fontId="40" fillId="0" borderId="23" xfId="7" applyNumberFormat="1" applyFont="1" applyBorder="1" applyAlignment="1" applyProtection="1">
      <alignment horizontal="right" vertical="center"/>
      <protection hidden="1"/>
    </xf>
    <xf numFmtId="178" fontId="40" fillId="0" borderId="22" xfId="7" applyNumberFormat="1" applyFont="1" applyBorder="1" applyAlignment="1" applyProtection="1">
      <alignment horizontal="right" vertical="center"/>
      <protection hidden="1"/>
    </xf>
    <xf numFmtId="0" fontId="0" fillId="0" borderId="31" xfId="6" applyFont="1" applyFill="1" applyBorder="1" applyAlignment="1" applyProtection="1">
      <alignment horizontal="distributed" vertical="distributed" indent="1"/>
      <protection hidden="1"/>
    </xf>
    <xf numFmtId="0" fontId="1" fillId="0" borderId="31" xfId="6" applyFill="1" applyBorder="1" applyAlignment="1" applyProtection="1">
      <alignment horizontal="distributed" vertical="distributed" indent="1"/>
      <protection hidden="1"/>
    </xf>
    <xf numFmtId="178" fontId="40" fillId="0" borderId="31" xfId="7" applyNumberFormat="1" applyFont="1" applyBorder="1" applyAlignment="1" applyProtection="1">
      <alignment horizontal="right" vertical="center"/>
      <protection hidden="1"/>
    </xf>
    <xf numFmtId="0" fontId="0" fillId="0" borderId="76" xfId="6" applyFont="1" applyBorder="1" applyAlignment="1" applyProtection="1">
      <alignment horizontal="distributed" vertical="distributed" wrapText="1" indent="1"/>
      <protection hidden="1"/>
    </xf>
    <xf numFmtId="0" fontId="1" fillId="0" borderId="76" xfId="6" applyBorder="1" applyAlignment="1" applyProtection="1">
      <alignment horizontal="distributed" vertical="distributed" wrapText="1" indent="1"/>
      <protection hidden="1"/>
    </xf>
    <xf numFmtId="178" fontId="40" fillId="0" borderId="76" xfId="7" applyNumberFormat="1" applyFont="1" applyBorder="1" applyAlignment="1" applyProtection="1">
      <alignment horizontal="right" vertical="center"/>
      <protection hidden="1"/>
    </xf>
    <xf numFmtId="178" fontId="41" fillId="0" borderId="31" xfId="7" applyNumberFormat="1" applyFont="1" applyBorder="1" applyAlignment="1" applyProtection="1">
      <alignment horizontal="right" vertical="center"/>
      <protection hidden="1"/>
    </xf>
    <xf numFmtId="0" fontId="0" fillId="0" borderId="31" xfId="6" applyFont="1" applyFill="1" applyBorder="1" applyAlignment="1" applyProtection="1">
      <alignment horizontal="distributed" vertical="distributed" wrapText="1" indent="1"/>
      <protection hidden="1"/>
    </xf>
    <xf numFmtId="0" fontId="1" fillId="0" borderId="31" xfId="6" applyFill="1" applyBorder="1" applyAlignment="1" applyProtection="1">
      <alignment horizontal="distributed" vertical="distributed" wrapText="1" indent="1"/>
      <protection hidden="1"/>
    </xf>
    <xf numFmtId="0" fontId="0" fillId="0" borderId="14" xfId="6" applyFont="1" applyBorder="1" applyAlignment="1" applyProtection="1">
      <alignment horizontal="distributed" vertical="center" shrinkToFit="1"/>
      <protection hidden="1"/>
    </xf>
    <xf numFmtId="0" fontId="1" fillId="0" borderId="12" xfId="6" applyBorder="1" applyAlignment="1" applyProtection="1">
      <alignment horizontal="distributed" vertical="center" shrinkToFit="1"/>
      <protection hidden="1"/>
    </xf>
    <xf numFmtId="0" fontId="1" fillId="0" borderId="13" xfId="6" applyBorder="1" applyAlignment="1" applyProtection="1">
      <alignment horizontal="distributed" vertical="center" shrinkToFit="1"/>
      <protection hidden="1"/>
    </xf>
    <xf numFmtId="183" fontId="0" fillId="0" borderId="14" xfId="7" applyNumberFormat="1" applyFont="1" applyBorder="1" applyAlignment="1" applyProtection="1">
      <alignment horizontal="right" vertical="center"/>
      <protection hidden="1"/>
    </xf>
    <xf numFmtId="0" fontId="1" fillId="0" borderId="50" xfId="6" applyBorder="1" applyAlignment="1" applyProtection="1">
      <alignment horizontal="center" vertical="center"/>
      <protection hidden="1"/>
    </xf>
    <xf numFmtId="0" fontId="1" fillId="0" borderId="55" xfId="6" applyBorder="1" applyAlignment="1" applyProtection="1">
      <alignment horizontal="center" vertical="center"/>
      <protection hidden="1"/>
    </xf>
    <xf numFmtId="0" fontId="1" fillId="0" borderId="14" xfId="6" applyBorder="1" applyAlignment="1" applyProtection="1">
      <alignment horizontal="center" vertical="center"/>
      <protection hidden="1"/>
    </xf>
    <xf numFmtId="0" fontId="1" fillId="0" borderId="12" xfId="6" applyBorder="1" applyAlignment="1" applyProtection="1">
      <alignment horizontal="center" vertical="center"/>
      <protection hidden="1"/>
    </xf>
    <xf numFmtId="0" fontId="1" fillId="0" borderId="13" xfId="6" applyBorder="1" applyAlignment="1" applyProtection="1">
      <alignment horizontal="center" vertical="center"/>
      <protection hidden="1"/>
    </xf>
    <xf numFmtId="0" fontId="1" fillId="0" borderId="14" xfId="6" applyBorder="1" applyAlignment="1" applyProtection="1">
      <alignment horizontal="distributed" vertical="center" indent="1"/>
      <protection hidden="1"/>
    </xf>
    <xf numFmtId="0" fontId="1" fillId="0" borderId="12" xfId="6" applyBorder="1" applyAlignment="1" applyProtection="1">
      <alignment horizontal="distributed" vertical="center" indent="1"/>
      <protection hidden="1"/>
    </xf>
    <xf numFmtId="0" fontId="1" fillId="0" borderId="13" xfId="6" applyBorder="1" applyAlignment="1" applyProtection="1">
      <alignment horizontal="distributed" vertical="center" indent="1"/>
      <protection hidden="1"/>
    </xf>
    <xf numFmtId="185" fontId="1" fillId="0" borderId="14" xfId="6" applyNumberFormat="1" applyBorder="1" applyAlignment="1" applyProtection="1">
      <alignment horizontal="right" vertical="center"/>
      <protection hidden="1"/>
    </xf>
    <xf numFmtId="0" fontId="42" fillId="6" borderId="35" xfId="6" applyFont="1" applyFill="1" applyBorder="1" applyAlignment="1">
      <alignment horizontal="center" vertical="center" shrinkToFit="1"/>
    </xf>
    <xf numFmtId="0" fontId="42" fillId="6" borderId="140" xfId="6" applyFont="1" applyFill="1" applyBorder="1" applyAlignment="1">
      <alignment horizontal="center" vertical="center" shrinkToFit="1"/>
    </xf>
    <xf numFmtId="9" fontId="1" fillId="0" borderId="14" xfId="8" applyBorder="1" applyAlignment="1" applyProtection="1">
      <alignment horizontal="center" vertical="center"/>
      <protection hidden="1"/>
    </xf>
    <xf numFmtId="9" fontId="1" fillId="0" borderId="12" xfId="8" applyBorder="1" applyAlignment="1" applyProtection="1">
      <alignment horizontal="center" vertical="center"/>
      <protection hidden="1"/>
    </xf>
    <xf numFmtId="9" fontId="1" fillId="0" borderId="13" xfId="8" applyBorder="1" applyAlignment="1" applyProtection="1">
      <alignment horizontal="center" vertical="center"/>
      <protection hidden="1"/>
    </xf>
    <xf numFmtId="0" fontId="0" fillId="0" borderId="14" xfId="6" applyFont="1" applyBorder="1" applyAlignment="1" applyProtection="1">
      <alignment horizontal="distributed" vertical="center" indent="1"/>
      <protection hidden="1"/>
    </xf>
    <xf numFmtId="178" fontId="40" fillId="0" borderId="108" xfId="7" applyNumberFormat="1" applyFont="1" applyBorder="1" applyAlignment="1" applyProtection="1">
      <alignment horizontal="right" vertical="center"/>
      <protection hidden="1"/>
    </xf>
    <xf numFmtId="0" fontId="0" fillId="0" borderId="31" xfId="6" applyFont="1" applyBorder="1" applyAlignment="1" applyProtection="1">
      <alignment horizontal="distributed" vertical="distributed" indent="1"/>
      <protection hidden="1"/>
    </xf>
    <xf numFmtId="0" fontId="1" fillId="0" borderId="31" xfId="6" applyBorder="1" applyAlignment="1" applyProtection="1">
      <alignment horizontal="distributed" vertical="distributed" indent="1"/>
      <protection hidden="1"/>
    </xf>
    <xf numFmtId="0" fontId="0" fillId="0" borderId="108" xfId="6" applyFont="1" applyBorder="1" applyAlignment="1" applyProtection="1">
      <alignment horizontal="distributed" vertical="distributed" indent="1"/>
      <protection hidden="1"/>
    </xf>
    <xf numFmtId="0" fontId="1" fillId="0" borderId="108" xfId="6" applyBorder="1" applyAlignment="1" applyProtection="1">
      <alignment horizontal="distributed" vertical="distributed" indent="1"/>
      <protection hidden="1"/>
    </xf>
    <xf numFmtId="0" fontId="0" fillId="0" borderId="108" xfId="6" applyFont="1" applyBorder="1" applyAlignment="1" applyProtection="1">
      <alignment horizontal="distributed" vertical="distributed" wrapText="1" indent="1"/>
      <protection hidden="1"/>
    </xf>
    <xf numFmtId="0" fontId="1" fillId="0" borderId="108" xfId="6" applyBorder="1" applyAlignment="1" applyProtection="1">
      <alignment horizontal="distributed" vertical="distributed" wrapText="1" indent="1"/>
      <protection hidden="1"/>
    </xf>
    <xf numFmtId="56" fontId="46" fillId="0" borderId="121" xfId="6" applyNumberFormat="1" applyFont="1" applyBorder="1" applyAlignment="1" applyProtection="1">
      <alignment horizontal="center" vertical="center"/>
      <protection hidden="1"/>
    </xf>
    <xf numFmtId="0" fontId="41" fillId="0" borderId="0" xfId="6" applyFont="1" applyBorder="1" applyAlignment="1" applyProtection="1">
      <alignment horizontal="left" vertical="center" wrapText="1"/>
      <protection hidden="1"/>
    </xf>
    <xf numFmtId="0" fontId="40" fillId="0" borderId="63" xfId="6" applyFont="1" applyBorder="1" applyAlignment="1" applyProtection="1">
      <alignment horizontal="center" vertical="center" wrapText="1"/>
    </xf>
    <xf numFmtId="0" fontId="40" fillId="0" borderId="64" xfId="6" applyFont="1" applyBorder="1" applyAlignment="1" applyProtection="1">
      <alignment horizontal="center" vertical="center" wrapText="1"/>
    </xf>
    <xf numFmtId="178" fontId="42" fillId="0" borderId="64" xfId="6" applyNumberFormat="1" applyFont="1" applyBorder="1" applyAlignment="1" applyProtection="1">
      <alignment horizontal="left" vertical="center" wrapText="1"/>
      <protection hidden="1"/>
    </xf>
    <xf numFmtId="178" fontId="42" fillId="0" borderId="65" xfId="6" applyNumberFormat="1" applyFont="1" applyBorder="1" applyAlignment="1" applyProtection="1">
      <alignment horizontal="left" vertical="center" wrapText="1"/>
      <protection hidden="1"/>
    </xf>
    <xf numFmtId="178" fontId="58" fillId="0" borderId="66" xfId="6" applyNumberFormat="1" applyFont="1" applyBorder="1" applyAlignment="1" applyProtection="1">
      <alignment horizontal="left" vertical="center" wrapText="1" shrinkToFit="1"/>
      <protection hidden="1"/>
    </xf>
    <xf numFmtId="178" fontId="58" fillId="0" borderId="67" xfId="6" applyNumberFormat="1" applyFont="1" applyBorder="1" applyAlignment="1" applyProtection="1">
      <alignment horizontal="left" vertical="center" wrapText="1" shrinkToFit="1"/>
      <protection hidden="1"/>
    </xf>
    <xf numFmtId="178" fontId="58" fillId="0" borderId="68" xfId="6" applyNumberFormat="1" applyFont="1" applyBorder="1" applyAlignment="1" applyProtection="1">
      <alignment horizontal="left" vertical="center" wrapText="1" shrinkToFit="1"/>
      <protection hidden="1"/>
    </xf>
    <xf numFmtId="0" fontId="41" fillId="0" borderId="69" xfId="6" applyFont="1" applyBorder="1" applyAlignment="1" applyProtection="1">
      <alignment horizontal="center" vertical="center" shrinkToFit="1"/>
    </xf>
    <xf numFmtId="0" fontId="41" fillId="0" borderId="70" xfId="6" applyFont="1" applyBorder="1" applyAlignment="1" applyProtection="1">
      <alignment horizontal="center" vertical="center" shrinkToFit="1"/>
    </xf>
    <xf numFmtId="178" fontId="42" fillId="0" borderId="70" xfId="6" applyNumberFormat="1" applyFont="1" applyBorder="1" applyAlignment="1" applyProtection="1">
      <alignment horizontal="left" vertical="center" shrinkToFit="1"/>
      <protection hidden="1"/>
    </xf>
    <xf numFmtId="178" fontId="5" fillId="0" borderId="0" xfId="0" applyNumberFormat="1" applyFont="1" applyBorder="1" applyAlignment="1" applyProtection="1">
      <alignment horizontal="left" vertical="top" wrapText="1"/>
      <protection hidden="1"/>
    </xf>
    <xf numFmtId="178" fontId="2" fillId="0" borderId="0" xfId="0" applyNumberFormat="1" applyFont="1" applyBorder="1" applyAlignment="1" applyProtection="1">
      <alignment horizontal="left" vertical="center" wrapText="1" shrinkToFit="1"/>
      <protection hidden="1"/>
    </xf>
    <xf numFmtId="178" fontId="5" fillId="0" borderId="0" xfId="0" applyNumberFormat="1" applyFont="1" applyAlignment="1" applyProtection="1">
      <alignment horizontal="left" vertical="center"/>
    </xf>
    <xf numFmtId="0" fontId="20" fillId="0" borderId="16" xfId="2" applyFont="1" applyBorder="1" applyAlignment="1" applyProtection="1">
      <alignment horizontal="left" vertical="center"/>
      <protection locked="0"/>
    </xf>
    <xf numFmtId="0" fontId="20" fillId="0" borderId="17" xfId="2" applyFont="1" applyBorder="1" applyAlignment="1" applyProtection="1">
      <alignment horizontal="left" vertical="center"/>
      <protection locked="0"/>
    </xf>
    <xf numFmtId="38" fontId="17" fillId="0" borderId="45" xfId="3" applyFont="1" applyBorder="1" applyAlignment="1" applyProtection="1">
      <alignment horizontal="right" vertical="center"/>
      <protection locked="0"/>
    </xf>
    <xf numFmtId="38" fontId="17" fillId="0" borderId="46" xfId="3" applyFont="1" applyBorder="1" applyAlignment="1" applyProtection="1">
      <alignment horizontal="right" vertical="center"/>
      <protection locked="0"/>
    </xf>
    <xf numFmtId="0" fontId="20" fillId="0" borderId="20" xfId="2" applyFont="1" applyBorder="1" applyAlignment="1" applyProtection="1">
      <alignment horizontal="left" vertical="center"/>
      <protection locked="0"/>
    </xf>
    <xf numFmtId="178" fontId="17" fillId="0" borderId="47" xfId="3" applyNumberFormat="1" applyFont="1" applyBorder="1" applyProtection="1">
      <alignment vertical="center"/>
      <protection hidden="1"/>
    </xf>
    <xf numFmtId="178" fontId="17" fillId="0" borderId="48" xfId="3" applyNumberFormat="1" applyFont="1" applyBorder="1" applyProtection="1">
      <alignment vertical="center"/>
      <protection hidden="1"/>
    </xf>
    <xf numFmtId="0" fontId="20" fillId="0" borderId="43" xfId="2" applyFont="1" applyBorder="1" applyAlignment="1" applyProtection="1">
      <alignment horizontal="left" vertical="center"/>
      <protection locked="0"/>
    </xf>
    <xf numFmtId="38" fontId="17" fillId="0" borderId="44" xfId="3" applyFont="1" applyBorder="1" applyAlignment="1" applyProtection="1">
      <alignment horizontal="right" vertical="center"/>
      <protection locked="0"/>
    </xf>
    <xf numFmtId="38" fontId="17" fillId="0" borderId="43" xfId="3" applyFont="1" applyBorder="1" applyAlignment="1" applyProtection="1">
      <alignment horizontal="right" vertical="center"/>
      <protection locked="0"/>
    </xf>
    <xf numFmtId="0" fontId="20" fillId="0" borderId="44" xfId="2" applyFont="1" applyBorder="1" applyProtection="1">
      <alignment vertical="center"/>
      <protection locked="0"/>
    </xf>
    <xf numFmtId="0" fontId="20" fillId="0" borderId="15" xfId="2" applyFont="1" applyBorder="1" applyProtection="1">
      <alignment vertical="center"/>
      <protection locked="0"/>
    </xf>
    <xf numFmtId="0" fontId="20" fillId="0" borderId="43" xfId="2" applyFont="1" applyBorder="1" applyAlignment="1" applyProtection="1">
      <alignment horizontal="center" vertical="center"/>
      <protection locked="0"/>
    </xf>
    <xf numFmtId="38" fontId="17" fillId="0" borderId="44" xfId="3" applyFont="1" applyBorder="1" applyProtection="1">
      <alignment vertical="center"/>
      <protection locked="0"/>
    </xf>
    <xf numFmtId="38" fontId="17" fillId="0" borderId="43" xfId="3" applyFont="1" applyBorder="1" applyProtection="1">
      <alignment vertical="center"/>
      <protection locked="0"/>
    </xf>
    <xf numFmtId="0" fontId="20" fillId="0" borderId="39" xfId="2" applyFont="1" applyBorder="1" applyAlignment="1">
      <alignment horizontal="center" vertical="center"/>
    </xf>
    <xf numFmtId="0" fontId="20" fillId="0" borderId="40" xfId="2" applyFont="1" applyBorder="1" applyAlignment="1">
      <alignment horizontal="center" vertical="center"/>
    </xf>
    <xf numFmtId="38" fontId="17" fillId="0" borderId="41" xfId="3" applyFont="1" applyBorder="1" applyProtection="1">
      <alignment vertical="center"/>
      <protection locked="0"/>
    </xf>
    <xf numFmtId="38" fontId="17" fillId="0" borderId="42" xfId="3" applyFont="1" applyBorder="1" applyProtection="1">
      <alignment vertical="center"/>
      <protection locked="0"/>
    </xf>
    <xf numFmtId="0" fontId="20" fillId="0" borderId="10" xfId="2" applyFont="1" applyBorder="1" applyProtection="1">
      <alignment vertical="center"/>
      <protection locked="0"/>
    </xf>
    <xf numFmtId="0" fontId="20" fillId="0" borderId="44" xfId="2" applyFont="1" applyBorder="1" applyAlignment="1" applyProtection="1">
      <alignment horizontal="left" vertical="center" wrapText="1"/>
      <protection locked="0"/>
    </xf>
    <xf numFmtId="0" fontId="20" fillId="0" borderId="12" xfId="2" applyFont="1" applyBorder="1" applyAlignment="1" applyProtection="1">
      <alignment horizontal="left" vertical="center" wrapText="1"/>
      <protection locked="0"/>
    </xf>
    <xf numFmtId="0" fontId="20" fillId="0" borderId="15" xfId="2" applyFont="1" applyBorder="1" applyAlignment="1" applyProtection="1">
      <alignment horizontal="left" vertical="center" wrapText="1"/>
      <protection locked="0"/>
    </xf>
    <xf numFmtId="0" fontId="22" fillId="0" borderId="44" xfId="2" applyFont="1" applyBorder="1" applyAlignment="1" applyProtection="1">
      <alignment horizontal="left" vertical="center" wrapText="1"/>
      <protection locked="0"/>
    </xf>
    <xf numFmtId="0" fontId="22" fillId="0" borderId="12" xfId="2" applyFont="1" applyBorder="1" applyAlignment="1" applyProtection="1">
      <alignment horizontal="left" vertical="center" wrapText="1"/>
      <protection locked="0"/>
    </xf>
    <xf numFmtId="0" fontId="22" fillId="0" borderId="15" xfId="2" applyFont="1" applyBorder="1" applyAlignment="1" applyProtection="1">
      <alignment horizontal="left" vertical="center" wrapText="1"/>
      <protection locked="0"/>
    </xf>
    <xf numFmtId="178" fontId="16" fillId="0" borderId="0" xfId="2" applyNumberFormat="1" applyFont="1" applyAlignment="1" applyProtection="1">
      <alignment horizontal="left" vertical="center" wrapText="1"/>
      <protection hidden="1"/>
    </xf>
    <xf numFmtId="38" fontId="17" fillId="0" borderId="41" xfId="3" applyFont="1" applyBorder="1" applyAlignment="1" applyProtection="1">
      <alignment horizontal="right" vertical="center"/>
      <protection locked="0"/>
    </xf>
    <xf numFmtId="38" fontId="17" fillId="0" borderId="7" xfId="3" applyFont="1" applyBorder="1" applyAlignment="1" applyProtection="1">
      <alignment horizontal="right" vertical="center"/>
      <protection locked="0"/>
    </xf>
    <xf numFmtId="38" fontId="17" fillId="0" borderId="42" xfId="3" applyFont="1" applyBorder="1" applyAlignment="1" applyProtection="1">
      <alignment horizontal="right" vertical="center"/>
      <protection locked="0"/>
    </xf>
    <xf numFmtId="0" fontId="20" fillId="0" borderId="10" xfId="2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distributed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38" fillId="0" borderId="12" xfId="0" applyFont="1" applyBorder="1" applyAlignment="1" applyProtection="1">
      <alignment horizontal="left" vertical="center" wrapText="1"/>
      <protection locked="0"/>
    </xf>
    <xf numFmtId="0" fontId="38" fillId="0" borderId="13" xfId="0" applyFont="1" applyBorder="1" applyAlignment="1" applyProtection="1">
      <alignment horizontal="left" vertical="center" wrapText="1"/>
      <protection locked="0"/>
    </xf>
    <xf numFmtId="0" fontId="5" fillId="0" borderId="50" xfId="0" applyFont="1" applyBorder="1" applyAlignment="1" applyProtection="1">
      <alignment horizontal="distributed" vertical="center"/>
      <protection locked="0"/>
    </xf>
    <xf numFmtId="0" fontId="0" fillId="0" borderId="55" xfId="0" applyBorder="1" applyAlignment="1" applyProtection="1">
      <alignment horizontal="distributed" vertical="center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55" xfId="0" applyFont="1" applyBorder="1" applyAlignment="1" applyProtection="1">
      <alignment horizontal="center" vertical="center"/>
      <protection locked="0"/>
    </xf>
    <xf numFmtId="0" fontId="34" fillId="0" borderId="61" xfId="0" applyFont="1" applyBorder="1" applyAlignment="1" applyProtection="1">
      <alignment horizontal="center" vertical="center"/>
      <protection locked="0"/>
    </xf>
    <xf numFmtId="0" fontId="35" fillId="0" borderId="55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0" borderId="12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distributed" vertical="center" wrapText="1"/>
      <protection locked="0"/>
    </xf>
    <xf numFmtId="0" fontId="35" fillId="0" borderId="14" xfId="0" applyFont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178" fontId="5" fillId="0" borderId="0" xfId="0" applyNumberFormat="1" applyFont="1" applyAlignment="1" applyProtection="1">
      <alignment horizontal="left" vertical="top" wrapText="1"/>
      <protection hidden="1"/>
    </xf>
    <xf numFmtId="178" fontId="5" fillId="0" borderId="0" xfId="0" applyNumberFormat="1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32" fillId="0" borderId="49" xfId="0" applyFont="1" applyBorder="1" applyAlignment="1" applyProtection="1">
      <alignment horizontal="distributed" vertical="center" justifyLastLine="1"/>
      <protection locked="0"/>
    </xf>
    <xf numFmtId="0" fontId="32" fillId="0" borderId="50" xfId="0" applyFont="1" applyBorder="1" applyAlignment="1" applyProtection="1">
      <alignment horizontal="distributed" vertical="center" justifyLastLine="1"/>
      <protection locked="0"/>
    </xf>
    <xf numFmtId="0" fontId="32" fillId="0" borderId="51" xfId="0" applyFont="1" applyBorder="1" applyAlignment="1" applyProtection="1">
      <alignment horizontal="distributed" vertical="center" justifyLastLine="1"/>
      <protection locked="0"/>
    </xf>
    <xf numFmtId="0" fontId="32" fillId="0" borderId="27" xfId="0" applyFont="1" applyBorder="1" applyAlignment="1" applyProtection="1">
      <alignment horizontal="distributed" vertical="center" justifyLastLine="1"/>
      <protection locked="0"/>
    </xf>
    <xf numFmtId="0" fontId="32" fillId="0" borderId="55" xfId="0" applyFont="1" applyBorder="1" applyAlignment="1" applyProtection="1">
      <alignment horizontal="distributed" vertical="center" justifyLastLine="1"/>
      <protection locked="0"/>
    </xf>
    <xf numFmtId="0" fontId="32" fillId="0" borderId="56" xfId="0" applyFont="1" applyBorder="1" applyAlignment="1" applyProtection="1">
      <alignment horizontal="distributed" vertical="center" justifyLastLine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8" fontId="37" fillId="0" borderId="55" xfId="0" applyNumberFormat="1" applyFont="1" applyBorder="1" applyAlignment="1" applyProtection="1">
      <alignment horizontal="left" vertical="center" wrapText="1"/>
      <protection hidden="1"/>
    </xf>
    <xf numFmtId="178" fontId="5" fillId="0" borderId="0" xfId="0" applyNumberFormat="1" applyFont="1" applyAlignment="1" applyProtection="1">
      <alignment horizontal="left" vertical="center"/>
      <protection hidden="1"/>
    </xf>
    <xf numFmtId="58" fontId="5" fillId="0" borderId="0" xfId="0" applyNumberFormat="1" applyFont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55" fillId="0" borderId="0" xfId="0" applyFont="1" applyAlignment="1" applyProtection="1">
      <alignment horizontal="left" vertical="center"/>
      <protection locked="0"/>
    </xf>
    <xf numFmtId="0" fontId="55" fillId="0" borderId="55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shrinkToFi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center" vertical="center"/>
    </xf>
  </cellXfs>
  <cellStyles count="10">
    <cellStyle name="パーセント" xfId="8" builtinId="5"/>
    <cellStyle name="ハイパーリンク" xfId="9" builtinId="8"/>
    <cellStyle name="桁区切り" xfId="1" builtinId="6"/>
    <cellStyle name="桁区切り 2" xfId="3" xr:uid="{07E9A81A-78CC-414E-9162-9CC118A2474E}"/>
    <cellStyle name="桁区切り 3" xfId="7" xr:uid="{F1204A9F-0BBD-4266-B436-F3D6C66AE401}"/>
    <cellStyle name="標準" xfId="0" builtinId="0"/>
    <cellStyle name="標準 2" xfId="2" xr:uid="{4D9FB25D-C271-414B-BB87-7994BC83DFDB}"/>
    <cellStyle name="標準 3" xfId="4" xr:uid="{430D1018-5973-42CB-BB11-9762E4FAE6B0}"/>
    <cellStyle name="標準 4" xfId="5" xr:uid="{DD898844-9679-419F-B068-80EF34B9DD7B}"/>
    <cellStyle name="標準 5" xfId="6" xr:uid="{4EB5EF18-AB09-49F3-BF97-F805599C9C12}"/>
  </cellStyles>
  <dxfs count="102">
    <dxf>
      <border>
        <top style="hair">
          <color auto="1"/>
        </top>
        <vertical/>
        <horizontal/>
      </border>
    </dxf>
    <dxf>
      <font>
        <color theme="0"/>
      </font>
      <fill>
        <patternFill patternType="none">
          <bgColor auto="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border>
        <top style="hair">
          <color auto="1"/>
        </top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border>
        <top style="hair">
          <color auto="1"/>
        </top>
        <vertical/>
        <horizontal/>
      </border>
    </dxf>
    <dxf>
      <font>
        <color theme="0"/>
      </font>
      <fill>
        <patternFill patternType="none">
          <bgColor auto="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border>
        <top style="hair">
          <color auto="1"/>
        </top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638175</xdr:rowOff>
    </xdr:from>
    <xdr:to>
      <xdr:col>17</xdr:col>
      <xdr:colOff>0</xdr:colOff>
      <xdr:row>0</xdr:row>
      <xdr:rowOff>638175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D8FFF7B-2D12-4F8C-A93B-BB02B2502A70}"/>
            </a:ext>
          </a:extLst>
        </xdr:cNvPr>
        <xdr:cNvSpPr>
          <a:spLocks noChangeShapeType="1"/>
        </xdr:cNvSpPr>
      </xdr:nvSpPr>
      <xdr:spPr bwMode="auto">
        <a:xfrm>
          <a:off x="1924050" y="638175"/>
          <a:ext cx="365760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638175</xdr:rowOff>
    </xdr:from>
    <xdr:to>
      <xdr:col>17</xdr:col>
      <xdr:colOff>0</xdr:colOff>
      <xdr:row>0</xdr:row>
      <xdr:rowOff>638175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51D93E38-4BB0-488C-838D-E14121F2F66D}"/>
            </a:ext>
          </a:extLst>
        </xdr:cNvPr>
        <xdr:cNvSpPr>
          <a:spLocks noChangeShapeType="1"/>
        </xdr:cNvSpPr>
      </xdr:nvSpPr>
      <xdr:spPr bwMode="auto">
        <a:xfrm>
          <a:off x="1924050" y="638175"/>
          <a:ext cx="365760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190500</xdr:rowOff>
    </xdr:from>
    <xdr:to>
      <xdr:col>3</xdr:col>
      <xdr:colOff>142875</xdr:colOff>
      <xdr:row>10</xdr:row>
      <xdr:rowOff>47625</xdr:rowOff>
    </xdr:to>
    <xdr:sp macro="" textlink="">
      <xdr:nvSpPr>
        <xdr:cNvPr id="15362" name="フローチャート: 結合子 2">
          <a:extLst>
            <a:ext uri="{FF2B5EF4-FFF2-40B4-BE49-F238E27FC236}">
              <a16:creationId xmlns:a16="http://schemas.microsoft.com/office/drawing/2014/main" id="{D554E659-B23D-4039-B1D8-523D2BB2B488}"/>
            </a:ext>
          </a:extLst>
        </xdr:cNvPr>
        <xdr:cNvSpPr>
          <a:spLocks noChangeArrowheads="1"/>
        </xdr:cNvSpPr>
      </xdr:nvSpPr>
      <xdr:spPr bwMode="auto">
        <a:xfrm>
          <a:off x="952500" y="1981200"/>
          <a:ext cx="828675" cy="809625"/>
        </a:xfrm>
        <a:prstGeom prst="flowChartConnector">
          <a:avLst/>
        </a:prstGeom>
        <a:noFill/>
        <a:ln w="12700">
          <a:solidFill>
            <a:srgbClr val="000000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捨　印</a:t>
          </a:r>
          <a:endParaRPr lang="ja-JP" altLang="en-US" sz="105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0FE3-CA76-4526-8900-A62625A79B9E}">
  <sheetPr codeName="Sheet1"/>
  <dimension ref="A1:BB64"/>
  <sheetViews>
    <sheetView tabSelected="1" view="pageBreakPreview" zoomScaleNormal="100" zoomScaleSheetLayoutView="100" workbookViewId="0">
      <selection activeCell="BG21" sqref="BG21"/>
    </sheetView>
  </sheetViews>
  <sheetFormatPr defaultColWidth="1.75" defaultRowHeight="12"/>
  <cols>
    <col min="1" max="1" width="1.75" style="1"/>
    <col min="2" max="2" width="10.5" style="1" bestFit="1" customWidth="1"/>
    <col min="3" max="16" width="1.75" style="1"/>
    <col min="17" max="17" width="1.875" style="1" customWidth="1"/>
    <col min="18" max="16384" width="1.75" style="1"/>
  </cols>
  <sheetData>
    <row r="1" spans="1:49" ht="14.25" customHeight="1">
      <c r="A1" s="1" t="s">
        <v>0</v>
      </c>
    </row>
    <row r="2" spans="1:49" s="2" customFormat="1" ht="14.25" customHeight="1">
      <c r="AN2" s="3"/>
      <c r="AO2" s="3"/>
      <c r="AP2" s="3"/>
      <c r="AQ2" s="3"/>
      <c r="AR2" s="3"/>
    </row>
    <row r="3" spans="1:49" s="2" customFormat="1" ht="21" customHeight="1">
      <c r="AB3" s="4"/>
      <c r="AF3" s="295">
        <v>45383</v>
      </c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</row>
    <row r="4" spans="1:49" s="2" customFormat="1" ht="15" customHeight="1">
      <c r="B4" s="2" t="s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U4" s="96"/>
      <c r="AV4" s="96"/>
      <c r="AW4" s="96"/>
    </row>
    <row r="5" spans="1:49" s="2" customFormat="1" ht="15" customHeight="1">
      <c r="B5" s="2" t="s">
        <v>2</v>
      </c>
      <c r="K5" s="4"/>
      <c r="L5" s="4"/>
      <c r="M5" s="4"/>
      <c r="N5" s="4"/>
      <c r="O5" s="4"/>
      <c r="P5" s="4"/>
      <c r="Q5" s="4"/>
      <c r="R5" s="4"/>
      <c r="S5" s="6"/>
      <c r="T5" s="4"/>
      <c r="U5" s="6"/>
      <c r="V5" s="6"/>
      <c r="W5" s="7"/>
      <c r="X5" s="7"/>
      <c r="Y5" s="7"/>
      <c r="Z5" s="4"/>
      <c r="AA5" s="6"/>
      <c r="AB5" s="6"/>
      <c r="AC5" s="7"/>
      <c r="AD5" s="7"/>
      <c r="AE5" s="7"/>
      <c r="AF5" s="4"/>
      <c r="AG5" s="6"/>
      <c r="AH5" s="6"/>
      <c r="AI5" s="7"/>
      <c r="AJ5" s="7"/>
      <c r="AK5" s="7"/>
      <c r="AL5" s="7"/>
      <c r="AM5" s="6"/>
      <c r="AN5" s="6"/>
      <c r="AO5" s="6"/>
      <c r="AP5" s="7"/>
      <c r="AQ5" s="7"/>
      <c r="AR5" s="7"/>
      <c r="AU5" s="8"/>
      <c r="AV5" s="8"/>
      <c r="AW5" s="8"/>
    </row>
    <row r="6" spans="1:49" s="2" customFormat="1" ht="15" customHeight="1"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U6" s="8"/>
      <c r="AV6" s="8"/>
      <c r="AW6" s="8"/>
    </row>
    <row r="7" spans="1:49" s="2" customFormat="1" ht="15" customHeight="1">
      <c r="A7" s="9"/>
      <c r="K7" s="4"/>
      <c r="L7" s="4"/>
      <c r="M7" s="4"/>
      <c r="N7" s="303" t="s">
        <v>3</v>
      </c>
      <c r="O7" s="303"/>
      <c r="P7" s="303"/>
      <c r="Q7" s="299" t="s">
        <v>225</v>
      </c>
      <c r="R7" s="299"/>
      <c r="S7" s="299"/>
      <c r="T7" s="299"/>
      <c r="U7" s="299"/>
      <c r="V7" s="299"/>
      <c r="W7" s="299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U7" s="8"/>
      <c r="AV7" s="8"/>
      <c r="AW7" s="8"/>
    </row>
    <row r="8" spans="1:49" s="2" customFormat="1" ht="15" customHeight="1">
      <c r="A8" s="9"/>
      <c r="C8" s="10"/>
      <c r="D8" s="10"/>
      <c r="E8" s="10"/>
      <c r="F8" s="10"/>
      <c r="G8" s="10"/>
      <c r="H8" s="10"/>
      <c r="I8" s="10"/>
      <c r="K8" s="4"/>
      <c r="L8" s="4"/>
      <c r="M8" s="4"/>
      <c r="N8" s="4" t="s">
        <v>4</v>
      </c>
      <c r="O8" s="4"/>
      <c r="P8" s="4"/>
      <c r="Q8" s="296" t="s">
        <v>229</v>
      </c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4"/>
    </row>
    <row r="9" spans="1:49" s="2" customFormat="1" ht="15" customHeight="1">
      <c r="A9" s="9"/>
      <c r="C9" s="10"/>
      <c r="D9" s="10"/>
      <c r="E9" s="10"/>
      <c r="F9" s="10"/>
      <c r="G9" s="10"/>
      <c r="H9" s="10"/>
      <c r="I9" s="10"/>
      <c r="J9" s="10"/>
      <c r="K9" s="11"/>
      <c r="L9" s="12"/>
      <c r="M9" s="12"/>
      <c r="N9" s="12"/>
      <c r="O9" s="12"/>
      <c r="P9" s="12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12"/>
    </row>
    <row r="10" spans="1:49" s="2" customFormat="1" ht="15" customHeight="1">
      <c r="A10" s="9"/>
      <c r="C10" s="10"/>
      <c r="D10" s="10"/>
      <c r="E10" s="10"/>
      <c r="F10" s="10"/>
      <c r="G10" s="10"/>
      <c r="H10" s="10"/>
      <c r="I10" s="10"/>
      <c r="K10" s="4"/>
      <c r="L10" s="4"/>
      <c r="M10" s="4"/>
      <c r="N10" s="4"/>
      <c r="O10" s="4"/>
      <c r="P10" s="4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4"/>
    </row>
    <row r="11" spans="1:49" s="2" customFormat="1" ht="15" customHeight="1">
      <c r="B11" s="13"/>
      <c r="C11" s="13"/>
      <c r="D11" s="10"/>
      <c r="E11" s="10"/>
      <c r="F11" s="10"/>
      <c r="G11" s="10"/>
      <c r="H11" s="10"/>
      <c r="I11" s="10"/>
      <c r="K11" s="4"/>
      <c r="L11" s="14"/>
      <c r="M11" s="4"/>
      <c r="N11" s="4" t="s">
        <v>5</v>
      </c>
      <c r="O11" s="4"/>
      <c r="P11" s="7"/>
      <c r="Q11" s="297" t="s">
        <v>245</v>
      </c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4"/>
      <c r="AR11" s="4"/>
    </row>
    <row r="12" spans="1:49" s="2" customFormat="1" ht="15" customHeight="1">
      <c r="B12" s="13"/>
      <c r="C12" s="13"/>
      <c r="D12" s="10"/>
      <c r="E12" s="10"/>
      <c r="F12" s="10"/>
      <c r="G12" s="10"/>
      <c r="H12" s="10"/>
      <c r="I12" s="10"/>
      <c r="K12" s="4"/>
      <c r="L12" s="14"/>
      <c r="M12" s="4"/>
      <c r="N12" s="4"/>
      <c r="O12" s="4"/>
      <c r="P12" s="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4"/>
      <c r="AR12" s="4"/>
    </row>
    <row r="13" spans="1:49" s="2" customFormat="1" ht="15" customHeight="1">
      <c r="B13" s="13"/>
      <c r="C13" s="13"/>
      <c r="D13" s="10"/>
      <c r="E13" s="10"/>
      <c r="F13" s="10"/>
      <c r="G13" s="10"/>
      <c r="H13" s="10"/>
      <c r="I13" s="10"/>
      <c r="K13" s="4"/>
      <c r="L13" s="14"/>
      <c r="M13" s="4"/>
      <c r="N13" s="4"/>
      <c r="O13" s="4"/>
      <c r="P13" s="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4"/>
      <c r="AR13" s="4"/>
    </row>
    <row r="14" spans="1:49" s="2" customFormat="1" ht="15" customHeight="1">
      <c r="A14" s="9"/>
      <c r="C14" s="10"/>
      <c r="D14" s="10"/>
      <c r="E14" s="10"/>
      <c r="F14" s="10"/>
      <c r="G14" s="10"/>
      <c r="H14" s="10"/>
      <c r="I14" s="10"/>
      <c r="J14" s="10"/>
      <c r="K14" s="11"/>
      <c r="L14" s="12"/>
      <c r="M14" s="12"/>
      <c r="N14" s="12" t="s">
        <v>6</v>
      </c>
      <c r="O14" s="12"/>
      <c r="P14" s="12"/>
      <c r="Q14" s="12"/>
      <c r="R14" s="16"/>
      <c r="S14" s="298" t="s">
        <v>240</v>
      </c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P14" s="4"/>
      <c r="AQ14" s="4"/>
      <c r="AR14" s="4"/>
    </row>
    <row r="15" spans="1:49" s="2" customFormat="1" ht="15" customHeight="1">
      <c r="A15" s="9"/>
      <c r="C15" s="10"/>
      <c r="D15" s="10"/>
      <c r="E15" s="10"/>
      <c r="F15" s="10"/>
      <c r="G15" s="10"/>
      <c r="H15" s="10"/>
      <c r="I15" s="10"/>
      <c r="J15" s="10"/>
      <c r="K15" s="11"/>
      <c r="L15" s="12"/>
      <c r="M15" s="12"/>
      <c r="N15" s="12"/>
      <c r="O15" s="12"/>
      <c r="P15" s="12"/>
      <c r="Q15" s="12"/>
      <c r="R15" s="16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4"/>
      <c r="AP15" s="4"/>
      <c r="AQ15" s="4"/>
      <c r="AR15" s="4"/>
    </row>
    <row r="16" spans="1:49" s="2" customFormat="1" ht="15" customHeight="1">
      <c r="A16" s="9"/>
      <c r="C16" s="10"/>
      <c r="D16" s="10"/>
      <c r="E16" s="10"/>
      <c r="F16" s="10"/>
      <c r="G16" s="10"/>
      <c r="H16" s="10"/>
      <c r="I16" s="10"/>
      <c r="J16" s="10"/>
      <c r="K16" s="11"/>
      <c r="L16" s="12"/>
      <c r="N16" s="299" t="s">
        <v>7</v>
      </c>
      <c r="O16" s="299"/>
      <c r="P16" s="299"/>
      <c r="Q16" s="299"/>
      <c r="R16" s="299"/>
      <c r="S16" s="299"/>
      <c r="T16" s="300" t="s">
        <v>239</v>
      </c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1" t="s">
        <v>8</v>
      </c>
    </row>
    <row r="17" spans="1:54" s="2" customFormat="1" ht="35.25" customHeight="1">
      <c r="A17" s="9"/>
      <c r="C17" s="10"/>
      <c r="D17" s="10"/>
      <c r="E17" s="10"/>
      <c r="F17" s="10"/>
      <c r="G17" s="10"/>
      <c r="H17" s="10"/>
      <c r="I17" s="10"/>
      <c r="J17" s="10"/>
      <c r="K17" s="11"/>
      <c r="L17" s="12"/>
      <c r="N17" s="299"/>
      <c r="O17" s="299"/>
      <c r="P17" s="299"/>
      <c r="Q17" s="299"/>
      <c r="R17" s="299"/>
      <c r="S17" s="299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1"/>
    </row>
    <row r="18" spans="1:54" s="2" customFormat="1" ht="15" customHeight="1">
      <c r="A18" s="9"/>
      <c r="C18" s="10"/>
      <c r="D18" s="10"/>
      <c r="E18" s="10"/>
      <c r="F18" s="10"/>
      <c r="G18" s="10"/>
      <c r="H18" s="10"/>
      <c r="I18" s="10"/>
      <c r="J18" s="10"/>
      <c r="K18" s="11"/>
      <c r="L18" s="12"/>
      <c r="M18" s="12"/>
      <c r="N18" s="302" t="s">
        <v>243</v>
      </c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4"/>
    </row>
    <row r="19" spans="1:54" s="2" customFormat="1" ht="15" customHeight="1">
      <c r="A19" s="9"/>
      <c r="C19" s="10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7"/>
      <c r="AN19" s="17"/>
      <c r="AO19" s="4"/>
      <c r="AP19" s="4"/>
      <c r="AQ19" s="4"/>
      <c r="AR19" s="4"/>
    </row>
    <row r="20" spans="1:54" s="2" customFormat="1" ht="15" customHeight="1">
      <c r="A20" s="9"/>
      <c r="C20" s="10"/>
      <c r="D20" s="10"/>
      <c r="E20" s="10"/>
      <c r="F20" s="10"/>
      <c r="G20" s="10"/>
      <c r="H20" s="10"/>
      <c r="I20" s="10"/>
      <c r="J20" s="10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7"/>
      <c r="AN20" s="17"/>
      <c r="AO20" s="4"/>
      <c r="AP20" s="4"/>
      <c r="AQ20" s="4"/>
      <c r="AR20" s="4"/>
    </row>
    <row r="21" spans="1:54" s="2" customFormat="1" ht="15" customHeight="1">
      <c r="A21" s="600" t="s">
        <v>9</v>
      </c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0"/>
      <c r="M21" s="600"/>
      <c r="N21" s="600"/>
      <c r="O21" s="600"/>
      <c r="P21" s="600"/>
      <c r="Q21" s="600"/>
      <c r="R21" s="600"/>
      <c r="S21" s="600"/>
      <c r="T21" s="600"/>
      <c r="U21" s="600"/>
      <c r="V21" s="600"/>
      <c r="W21" s="600"/>
      <c r="X21" s="600"/>
      <c r="Y21" s="600"/>
      <c r="Z21" s="600"/>
      <c r="AA21" s="600"/>
      <c r="AB21" s="600"/>
      <c r="AC21" s="600"/>
      <c r="AD21" s="600"/>
      <c r="AE21" s="600"/>
      <c r="AF21" s="600"/>
      <c r="AG21" s="600"/>
      <c r="AH21" s="600"/>
      <c r="AI21" s="600"/>
      <c r="AJ21" s="600"/>
      <c r="AK21" s="600"/>
      <c r="AL21" s="600"/>
      <c r="AM21" s="600"/>
      <c r="AN21" s="600"/>
      <c r="AO21" s="600"/>
      <c r="AP21" s="600"/>
      <c r="AQ21" s="600"/>
      <c r="AR21" s="600"/>
    </row>
    <row r="22" spans="1:54" s="2" customFormat="1" ht="15" customHeight="1">
      <c r="A22" s="9"/>
      <c r="C22" s="10"/>
      <c r="D22" s="10"/>
      <c r="E22" s="10"/>
      <c r="F22" s="10"/>
      <c r="G22" s="10"/>
      <c r="H22" s="10"/>
      <c r="I22" s="1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54" s="2" customFormat="1" ht="15" customHeight="1">
      <c r="A23" s="9"/>
      <c r="C23" s="10"/>
      <c r="D23" s="10"/>
      <c r="E23" s="10"/>
      <c r="F23" s="10"/>
      <c r="G23" s="10"/>
      <c r="H23" s="10"/>
      <c r="I23" s="1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54" s="2" customFormat="1" ht="15" customHeight="1">
      <c r="A24" s="9"/>
      <c r="B24" s="18" t="s">
        <v>235</v>
      </c>
      <c r="K24" s="4"/>
      <c r="L24" s="4"/>
      <c r="M24" s="19"/>
      <c r="N24" s="19"/>
      <c r="O24" s="19"/>
      <c r="P24" s="19"/>
      <c r="Q24" s="19"/>
      <c r="R24" s="19"/>
      <c r="S24" s="20"/>
      <c r="T24" s="20"/>
      <c r="U24" s="15"/>
      <c r="V24" s="15"/>
      <c r="W24" s="4"/>
      <c r="X24" s="4"/>
      <c r="Y24" s="4"/>
      <c r="Z24" s="4"/>
      <c r="AA24" s="19"/>
      <c r="AB24" s="19"/>
      <c r="AC24" s="19"/>
      <c r="AD24" s="19"/>
      <c r="AE24" s="19"/>
      <c r="AF24" s="19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54" s="2" customFormat="1" ht="15" customHeight="1">
      <c r="A25" s="9"/>
      <c r="B25" s="21">
        <v>300000</v>
      </c>
      <c r="C25" s="22"/>
      <c r="D25" s="2" t="s">
        <v>10</v>
      </c>
      <c r="E25" s="22"/>
      <c r="G25" s="22"/>
      <c r="H25" s="2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54" s="2" customFormat="1" ht="15" customHeight="1">
      <c r="A26" s="9"/>
      <c r="C26" s="10"/>
      <c r="D26" s="10"/>
      <c r="E26" s="10"/>
      <c r="F26" s="10"/>
      <c r="G26" s="10"/>
      <c r="H26" s="10"/>
      <c r="I26" s="10"/>
      <c r="J26" s="10"/>
      <c r="K26" s="11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:54" s="2" customFormat="1" ht="15" customHeight="1">
      <c r="A27" s="9"/>
      <c r="C27" s="10"/>
      <c r="D27" s="10"/>
      <c r="E27" s="10"/>
      <c r="F27" s="10"/>
      <c r="G27" s="10"/>
      <c r="H27" s="10"/>
      <c r="I27" s="10"/>
      <c r="J27" s="10"/>
      <c r="K27" s="11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54" s="2" customFormat="1" ht="15" customHeight="1">
      <c r="A28" s="9"/>
      <c r="C28" s="10"/>
      <c r="D28" s="10"/>
      <c r="E28" s="10"/>
      <c r="K28" s="17"/>
      <c r="L28" s="4"/>
      <c r="M28" s="4"/>
      <c r="N28" s="4"/>
      <c r="O28" s="4"/>
      <c r="P28" s="4"/>
      <c r="Q28" s="4"/>
      <c r="R28" s="4"/>
      <c r="S28" s="19"/>
      <c r="T28" s="19"/>
      <c r="U28" s="19"/>
      <c r="V28" s="19"/>
      <c r="W28" s="4"/>
      <c r="X28" s="4"/>
      <c r="Y28" s="4"/>
      <c r="Z28" s="4"/>
      <c r="AA28" s="4"/>
      <c r="AB28" s="4"/>
      <c r="AC28" s="4"/>
      <c r="AD28" s="4"/>
      <c r="AE28" s="15"/>
      <c r="AF28" s="15"/>
      <c r="AG28" s="15"/>
      <c r="AH28" s="15"/>
      <c r="AI28" s="15"/>
      <c r="AJ28" s="15"/>
      <c r="AK28" s="15"/>
      <c r="AL28" s="15"/>
      <c r="AM28" s="4"/>
      <c r="AN28" s="4"/>
      <c r="AO28" s="4"/>
      <c r="AP28" s="4"/>
      <c r="AQ28" s="4"/>
      <c r="AR28" s="4"/>
      <c r="AT28" s="5"/>
      <c r="AU28" s="1"/>
      <c r="AV28" s="1"/>
    </row>
    <row r="29" spans="1:54" s="2" customFormat="1" ht="15" customHeight="1">
      <c r="A29" s="9"/>
      <c r="B29" s="2" t="s">
        <v>11</v>
      </c>
      <c r="C29" s="10"/>
      <c r="D29" s="10"/>
      <c r="E29" s="10"/>
      <c r="F29" s="10"/>
      <c r="G29" s="10"/>
      <c r="H29" s="10"/>
      <c r="I29" s="10"/>
      <c r="J29" s="1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4"/>
      <c r="AP29" s="4"/>
      <c r="AQ29" s="4"/>
      <c r="AR29" s="4"/>
      <c r="AT29" s="93"/>
      <c r="AU29" s="93"/>
      <c r="AV29" s="93"/>
    </row>
    <row r="30" spans="1:54" s="2" customFormat="1" ht="15" customHeight="1">
      <c r="A30" s="9"/>
      <c r="B30" s="2">
        <v>1</v>
      </c>
      <c r="C30" s="10"/>
      <c r="D30" s="2" t="s">
        <v>12</v>
      </c>
      <c r="E30" s="10"/>
      <c r="F30" s="10"/>
      <c r="G30" s="10"/>
      <c r="H30" s="10"/>
      <c r="I30" s="10"/>
      <c r="J30" s="10"/>
      <c r="K30" s="6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7"/>
      <c r="AN30" s="17"/>
      <c r="AO30" s="4"/>
      <c r="AP30" s="4"/>
      <c r="AQ30" s="4"/>
      <c r="AR30" s="4"/>
      <c r="AT30" s="95"/>
      <c r="AU30" s="95"/>
      <c r="AV30" s="94"/>
      <c r="AW30" s="94"/>
      <c r="AX30" s="94"/>
      <c r="AY30" s="94"/>
      <c r="AZ30" s="94"/>
      <c r="BA30" s="94"/>
      <c r="BB30" s="94"/>
    </row>
    <row r="31" spans="1:54" s="2" customFormat="1" ht="15" customHeight="1">
      <c r="A31" s="9"/>
      <c r="B31" s="2">
        <v>2</v>
      </c>
      <c r="C31" s="10"/>
      <c r="D31" s="2" t="s">
        <v>13</v>
      </c>
      <c r="E31" s="10"/>
      <c r="F31" s="10"/>
      <c r="G31" s="10"/>
      <c r="H31" s="10"/>
      <c r="I31" s="10"/>
      <c r="J31" s="10"/>
      <c r="K31" s="6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7"/>
      <c r="AN31" s="17"/>
      <c r="AO31" s="4"/>
      <c r="AP31" s="4"/>
      <c r="AQ31" s="4"/>
      <c r="AR31" s="4"/>
      <c r="AT31" s="95"/>
      <c r="AU31" s="95"/>
      <c r="AV31" s="94"/>
      <c r="AW31" s="94"/>
      <c r="AX31" s="94"/>
      <c r="AY31" s="94"/>
      <c r="AZ31" s="94"/>
      <c r="BA31" s="94"/>
      <c r="BB31" s="94"/>
    </row>
    <row r="32" spans="1:54" s="2" customFormat="1" ht="15" customHeight="1">
      <c r="A32" s="9"/>
      <c r="B32" s="2">
        <v>3</v>
      </c>
      <c r="C32" s="10"/>
      <c r="D32" s="2" t="s">
        <v>14</v>
      </c>
      <c r="E32" s="10"/>
      <c r="F32" s="10"/>
      <c r="G32" s="10"/>
      <c r="H32" s="10"/>
      <c r="I32" s="10"/>
      <c r="J32" s="10"/>
      <c r="K32" s="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K32" s="291"/>
      <c r="AL32" s="291"/>
      <c r="AM32" s="4"/>
      <c r="AN32" s="4"/>
      <c r="AO32" s="4"/>
      <c r="AP32" s="4"/>
      <c r="AQ32" s="4"/>
      <c r="AR32" s="4"/>
      <c r="AT32" s="95"/>
      <c r="AU32" s="95"/>
      <c r="AV32" s="94"/>
      <c r="AW32" s="94"/>
      <c r="AX32" s="94"/>
      <c r="AY32" s="94"/>
      <c r="AZ32" s="94"/>
      <c r="BA32" s="94"/>
      <c r="BB32" s="94"/>
    </row>
    <row r="33" spans="1:54" s="2" customFormat="1" ht="15" customHeight="1">
      <c r="A33" s="9"/>
      <c r="C33" s="10"/>
      <c r="E33" s="10"/>
      <c r="F33" s="10"/>
      <c r="G33" s="10"/>
      <c r="H33" s="10"/>
      <c r="I33" s="10"/>
      <c r="J33" s="10"/>
      <c r="K33" s="290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K33" s="291"/>
      <c r="AL33" s="291"/>
      <c r="AM33" s="4"/>
      <c r="AN33" s="4"/>
      <c r="AO33" s="4"/>
      <c r="AP33" s="4"/>
      <c r="AQ33" s="4"/>
      <c r="AR33" s="4"/>
      <c r="AT33" s="95"/>
      <c r="AU33" s="95"/>
      <c r="AV33" s="94"/>
      <c r="AW33" s="94"/>
      <c r="AX33" s="94"/>
      <c r="AY33" s="94"/>
      <c r="AZ33" s="94"/>
      <c r="BA33" s="94"/>
      <c r="BB33" s="94"/>
    </row>
    <row r="34" spans="1:54" s="2" customFormat="1" ht="15" customHeight="1">
      <c r="A34" s="9"/>
      <c r="C34" s="10"/>
      <c r="E34" s="10"/>
      <c r="F34" s="10"/>
      <c r="G34" s="10"/>
      <c r="H34" s="10"/>
      <c r="I34" s="10"/>
      <c r="J34" s="10"/>
      <c r="K34" s="29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K34" s="291"/>
      <c r="AL34" s="291"/>
      <c r="AM34" s="4"/>
      <c r="AN34" s="4"/>
      <c r="AO34" s="4"/>
      <c r="AP34" s="4"/>
      <c r="AQ34" s="4"/>
      <c r="AR34" s="4"/>
      <c r="AT34" s="95"/>
      <c r="AU34" s="95"/>
      <c r="AV34" s="94"/>
      <c r="AW34" s="94"/>
      <c r="AX34" s="94"/>
      <c r="AY34" s="94"/>
      <c r="AZ34" s="94"/>
      <c r="BA34" s="94"/>
      <c r="BB34" s="94"/>
    </row>
    <row r="35" spans="1:54" s="2" customFormat="1" ht="15" customHeight="1">
      <c r="A35" s="9"/>
      <c r="C35" s="10"/>
      <c r="E35" s="10"/>
      <c r="F35" s="10"/>
      <c r="G35" s="10"/>
      <c r="H35" s="10"/>
      <c r="I35" s="10"/>
      <c r="J35" s="10"/>
      <c r="K35" s="29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K35" s="291"/>
      <c r="AL35" s="291"/>
      <c r="AM35" s="4"/>
      <c r="AN35" s="4"/>
      <c r="AO35" s="4"/>
      <c r="AP35" s="4"/>
      <c r="AQ35" s="4"/>
      <c r="AR35" s="4"/>
      <c r="AT35" s="95"/>
      <c r="AU35" s="95"/>
      <c r="AV35" s="94"/>
      <c r="AW35" s="94"/>
      <c r="AX35" s="94"/>
      <c r="AY35" s="94"/>
      <c r="AZ35" s="94"/>
      <c r="BA35" s="94"/>
      <c r="BB35" s="94"/>
    </row>
    <row r="36" spans="1:54" s="2" customFormat="1" ht="15" customHeight="1">
      <c r="A36" s="9"/>
      <c r="C36" s="10"/>
      <c r="E36" s="10"/>
      <c r="F36" s="10"/>
      <c r="G36" s="10"/>
      <c r="H36" s="10"/>
      <c r="I36" s="10"/>
      <c r="J36" s="10"/>
      <c r="K36" s="29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K36" s="291"/>
      <c r="AL36" s="291"/>
      <c r="AM36" s="4"/>
      <c r="AN36" s="4"/>
      <c r="AO36" s="4"/>
      <c r="AP36" s="4"/>
      <c r="AQ36" s="4"/>
      <c r="AR36" s="4"/>
      <c r="AT36" s="95"/>
      <c r="AU36" s="95"/>
      <c r="AV36" s="94"/>
      <c r="AW36" s="94"/>
      <c r="AX36" s="94"/>
      <c r="AY36" s="94"/>
      <c r="AZ36" s="94"/>
      <c r="BA36" s="94"/>
      <c r="BB36" s="94"/>
    </row>
    <row r="37" spans="1:54" s="2" customFormat="1" ht="15" customHeight="1">
      <c r="A37" s="9"/>
      <c r="C37" s="10"/>
      <c r="E37" s="10"/>
      <c r="F37" s="10"/>
      <c r="G37" s="10"/>
      <c r="H37" s="10"/>
      <c r="I37" s="10"/>
      <c r="J37" s="10"/>
      <c r="K37" s="29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K37" s="291"/>
      <c r="AL37" s="291"/>
      <c r="AM37" s="4"/>
      <c r="AN37" s="4"/>
      <c r="AO37" s="4"/>
      <c r="AP37" s="4"/>
      <c r="AQ37" s="4"/>
      <c r="AR37" s="4"/>
      <c r="AT37" s="95"/>
      <c r="AU37" s="95"/>
      <c r="AV37" s="94"/>
      <c r="AW37" s="94"/>
      <c r="AX37" s="94"/>
      <c r="AY37" s="94"/>
      <c r="AZ37" s="94"/>
      <c r="BA37" s="94"/>
      <c r="BB37" s="94"/>
    </row>
    <row r="38" spans="1:54" s="2" customFormat="1" ht="15" customHeight="1">
      <c r="A38" s="9"/>
      <c r="C38" s="10"/>
      <c r="E38" s="10"/>
      <c r="F38" s="10"/>
      <c r="G38" s="10"/>
      <c r="H38" s="10"/>
      <c r="I38" s="10"/>
      <c r="J38" s="10"/>
      <c r="K38" s="29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K38" s="291"/>
      <c r="AL38" s="291"/>
      <c r="AM38" s="4"/>
      <c r="AN38" s="4"/>
      <c r="AO38" s="4"/>
      <c r="AP38" s="4"/>
      <c r="AQ38" s="4"/>
      <c r="AR38" s="4"/>
      <c r="AT38" s="95"/>
      <c r="AU38" s="95"/>
      <c r="AV38" s="94"/>
      <c r="AW38" s="94"/>
      <c r="AX38" s="94"/>
      <c r="AY38" s="94"/>
      <c r="AZ38" s="94"/>
      <c r="BA38" s="94"/>
      <c r="BB38" s="94"/>
    </row>
    <row r="39" spans="1:54" s="2" customFormat="1" ht="15" customHeight="1">
      <c r="A39" s="9"/>
      <c r="C39" s="10"/>
      <c r="E39" s="10"/>
      <c r="F39" s="10"/>
      <c r="G39" s="10"/>
      <c r="H39" s="10"/>
      <c r="I39" s="10"/>
      <c r="J39" s="10"/>
      <c r="K39" s="29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K39" s="291"/>
      <c r="AL39" s="291"/>
      <c r="AM39" s="4"/>
      <c r="AN39" s="4"/>
      <c r="AO39" s="4"/>
      <c r="AP39" s="4"/>
      <c r="AQ39" s="4"/>
      <c r="AR39" s="4"/>
      <c r="AT39" s="95"/>
      <c r="AU39" s="95"/>
      <c r="AV39" s="94"/>
      <c r="AW39" s="94"/>
      <c r="AX39" s="94"/>
      <c r="AY39" s="94"/>
      <c r="AZ39" s="94"/>
      <c r="BA39" s="94"/>
      <c r="BB39" s="94"/>
    </row>
    <row r="40" spans="1:54" s="2" customFormat="1" ht="15" customHeight="1">
      <c r="A40" s="9"/>
      <c r="C40" s="10"/>
      <c r="E40" s="10"/>
      <c r="F40" s="10"/>
      <c r="G40" s="10"/>
      <c r="H40" s="10"/>
      <c r="I40" s="10"/>
      <c r="J40" s="10"/>
      <c r="K40" s="290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K40" s="291"/>
      <c r="AL40" s="291"/>
      <c r="AM40" s="4"/>
      <c r="AN40" s="4"/>
      <c r="AO40" s="4"/>
      <c r="AP40" s="4"/>
      <c r="AQ40" s="4"/>
      <c r="AR40" s="4"/>
      <c r="AT40" s="95"/>
      <c r="AU40" s="95"/>
      <c r="AV40" s="94"/>
      <c r="AW40" s="94"/>
      <c r="AX40" s="94"/>
      <c r="AY40" s="94"/>
      <c r="AZ40" s="94"/>
      <c r="BA40" s="94"/>
      <c r="BB40" s="94"/>
    </row>
    <row r="41" spans="1:54" s="2" customFormat="1" ht="15" customHeight="1">
      <c r="A41" s="9"/>
      <c r="C41" s="10"/>
      <c r="E41" s="10"/>
      <c r="F41" s="10"/>
      <c r="G41" s="10"/>
      <c r="H41" s="10"/>
      <c r="I41" s="10"/>
      <c r="J41" s="10"/>
      <c r="K41" s="290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K41" s="291"/>
      <c r="AL41" s="291"/>
      <c r="AM41" s="4"/>
      <c r="AN41" s="4"/>
      <c r="AO41" s="4"/>
      <c r="AP41" s="4"/>
      <c r="AQ41" s="4"/>
      <c r="AR41" s="4"/>
      <c r="AT41" s="95"/>
      <c r="AU41" s="95"/>
      <c r="AV41" s="94"/>
      <c r="AW41" s="94"/>
      <c r="AX41" s="94"/>
      <c r="AY41" s="94"/>
      <c r="AZ41" s="94"/>
      <c r="BA41" s="94"/>
      <c r="BB41" s="94"/>
    </row>
    <row r="42" spans="1:54" s="2" customFormat="1" ht="15" customHeight="1">
      <c r="A42" s="9"/>
      <c r="C42" s="10"/>
      <c r="D42" s="10"/>
      <c r="E42" s="10"/>
      <c r="F42" s="10"/>
      <c r="G42" s="10"/>
      <c r="H42" s="10"/>
      <c r="I42" s="10"/>
      <c r="J42" s="10"/>
      <c r="K42" s="6"/>
      <c r="L42" s="4"/>
      <c r="M42" s="4"/>
      <c r="N42" s="4"/>
      <c r="O42" s="4"/>
      <c r="P42" s="4"/>
      <c r="Q42" s="4"/>
      <c r="R42" s="4"/>
      <c r="S42" s="4"/>
      <c r="T42" s="4"/>
      <c r="U42" s="304" t="s">
        <v>249</v>
      </c>
      <c r="V42" s="304"/>
      <c r="W42" s="304"/>
      <c r="X42" s="304"/>
      <c r="Y42" s="304"/>
      <c r="Z42" s="304"/>
      <c r="AA42" s="304"/>
      <c r="AB42" s="304"/>
      <c r="AC42" s="304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95"/>
      <c r="AS42" s="94"/>
      <c r="AT42" s="94"/>
      <c r="AU42" s="94"/>
      <c r="AV42" s="94"/>
      <c r="AW42" s="94"/>
      <c r="AX42" s="94"/>
      <c r="AY42" s="94"/>
    </row>
    <row r="43" spans="1:54" s="2" customFormat="1" ht="15" customHeight="1">
      <c r="A43" s="9"/>
      <c r="C43" s="10"/>
      <c r="D43" s="10"/>
      <c r="E43" s="10"/>
      <c r="F43" s="10"/>
      <c r="G43" s="10"/>
      <c r="H43" s="10"/>
      <c r="I43" s="10"/>
      <c r="J43" s="10"/>
      <c r="K43" s="6"/>
      <c r="L43" s="4"/>
      <c r="M43" s="4"/>
      <c r="N43" s="4"/>
      <c r="O43" s="4"/>
      <c r="P43" s="4"/>
      <c r="Q43" s="4"/>
      <c r="R43" s="4"/>
      <c r="S43" s="4"/>
      <c r="T43" s="4"/>
      <c r="U43" s="304" t="s">
        <v>250</v>
      </c>
      <c r="V43" s="304"/>
      <c r="W43" s="304"/>
      <c r="X43" s="304"/>
      <c r="Y43" s="304"/>
      <c r="Z43" s="304"/>
      <c r="AA43" s="304"/>
      <c r="AB43" s="304"/>
      <c r="AC43" s="304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95"/>
      <c r="AS43" s="94"/>
      <c r="AT43" s="94"/>
      <c r="AU43" s="94"/>
      <c r="AV43" s="94"/>
      <c r="AW43" s="94"/>
      <c r="AX43" s="94"/>
      <c r="AY43" s="94"/>
    </row>
    <row r="44" spans="1:54" s="2" customFormat="1" ht="15" customHeight="1">
      <c r="A44" s="9"/>
      <c r="C44" s="10"/>
      <c r="D44" s="10"/>
      <c r="E44" s="10"/>
      <c r="F44" s="10"/>
      <c r="G44" s="10"/>
      <c r="H44" s="10"/>
      <c r="I44" s="10"/>
      <c r="K44" s="6"/>
      <c r="L44" s="4"/>
      <c r="M44" s="4"/>
      <c r="N44" s="4"/>
      <c r="O44" s="4"/>
      <c r="P44" s="4"/>
      <c r="Q44" s="4"/>
      <c r="R44" s="4"/>
      <c r="S44" s="4"/>
      <c r="T44" s="4"/>
      <c r="U44" s="304" t="s">
        <v>251</v>
      </c>
      <c r="V44" s="304"/>
      <c r="W44" s="304"/>
      <c r="X44" s="304"/>
      <c r="Y44" s="304"/>
      <c r="Z44" s="304"/>
      <c r="AA44" s="304"/>
      <c r="AB44" s="304"/>
      <c r="AC44" s="304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95"/>
      <c r="AS44" s="94"/>
      <c r="AT44" s="94"/>
      <c r="AU44" s="94"/>
      <c r="AV44" s="94"/>
      <c r="AW44" s="94"/>
      <c r="AX44" s="94"/>
      <c r="AY44" s="94"/>
    </row>
    <row r="45" spans="1:54" s="2" customFormat="1" ht="15" customHeight="1">
      <c r="A45" s="9"/>
      <c r="C45" s="10"/>
      <c r="D45" s="10"/>
      <c r="E45" s="10"/>
      <c r="F45" s="10"/>
      <c r="G45" s="10"/>
      <c r="H45" s="10"/>
      <c r="I45" s="10"/>
      <c r="K45" s="290"/>
      <c r="L45" s="4"/>
      <c r="M45" s="4"/>
      <c r="N45" s="4"/>
      <c r="O45" s="4"/>
      <c r="P45" s="4"/>
      <c r="Q45" s="4"/>
      <c r="R45" s="4"/>
      <c r="S45" s="4"/>
      <c r="T45" s="4"/>
      <c r="U45" s="304"/>
      <c r="V45" s="304"/>
      <c r="W45" s="304"/>
      <c r="X45" s="304"/>
      <c r="Y45" s="304"/>
      <c r="Z45" s="304"/>
      <c r="AA45" s="304"/>
      <c r="AB45" s="304"/>
      <c r="AC45" s="304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95"/>
      <c r="AS45" s="94"/>
      <c r="AT45" s="94"/>
      <c r="AU45" s="94"/>
      <c r="AV45" s="94"/>
      <c r="AW45" s="94"/>
      <c r="AX45" s="94"/>
      <c r="AY45" s="94"/>
    </row>
    <row r="46" spans="1:54" s="2" customFormat="1" ht="15" customHeight="1">
      <c r="K46" s="6"/>
      <c r="L46" s="4"/>
      <c r="M46" s="4"/>
      <c r="N46" s="4"/>
      <c r="O46" s="4"/>
      <c r="P46" s="4"/>
      <c r="Q46" s="4"/>
      <c r="R46" s="4"/>
      <c r="S46" s="4"/>
      <c r="T46" s="4"/>
      <c r="U46" s="304"/>
      <c r="V46" s="304"/>
      <c r="W46" s="304"/>
      <c r="X46" s="304"/>
      <c r="Y46" s="304"/>
      <c r="Z46" s="304"/>
      <c r="AA46" s="304"/>
      <c r="AB46" s="304"/>
      <c r="AC46" s="304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95"/>
      <c r="AS46" s="94"/>
      <c r="AT46" s="94"/>
      <c r="AU46" s="94"/>
      <c r="AV46" s="94"/>
      <c r="AW46" s="94"/>
      <c r="AX46" s="94"/>
      <c r="AY46" s="94"/>
    </row>
    <row r="47" spans="1:54" s="2" customFormat="1" ht="15" customHeight="1">
      <c r="K47" s="6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7"/>
      <c r="AN47" s="17"/>
      <c r="AO47" s="4"/>
      <c r="AP47" s="4"/>
      <c r="AQ47" s="4"/>
      <c r="AR47" s="4"/>
      <c r="AT47" s="95"/>
      <c r="AU47" s="95"/>
      <c r="AV47" s="94"/>
      <c r="AW47" s="94"/>
      <c r="AX47" s="94"/>
      <c r="AY47" s="94"/>
      <c r="AZ47" s="94"/>
      <c r="BA47" s="94"/>
      <c r="BB47" s="94"/>
    </row>
    <row r="48" spans="1:54" s="2" customFormat="1" ht="15" customHeight="1">
      <c r="K48" s="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17"/>
      <c r="AN48" s="17"/>
      <c r="AO48" s="4"/>
      <c r="AP48" s="4"/>
      <c r="AQ48" s="4"/>
      <c r="AR48" s="4"/>
    </row>
    <row r="49" spans="1:44" s="2" customFormat="1" ht="15" customHeight="1">
      <c r="K49" s="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17"/>
      <c r="AN49" s="17"/>
      <c r="AO49" s="4"/>
      <c r="AP49" s="4"/>
      <c r="AQ49" s="4"/>
      <c r="AR49" s="4"/>
    </row>
    <row r="50" spans="1:44" s="2" customFormat="1" ht="15" customHeight="1"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 s="2" customFormat="1" ht="15" customHeight="1">
      <c r="A51" s="9"/>
      <c r="C51" s="10"/>
      <c r="D51" s="10"/>
      <c r="E51" s="10"/>
      <c r="F51" s="10"/>
      <c r="G51" s="10"/>
      <c r="H51" s="10"/>
      <c r="I51" s="10"/>
      <c r="J51" s="10"/>
      <c r="K51" s="11"/>
      <c r="L51" s="24"/>
      <c r="M51" s="24"/>
      <c r="N51" s="2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s="2" customFormat="1" ht="15" customHeight="1">
      <c r="A52" s="9"/>
      <c r="C52" s="10"/>
      <c r="D52" s="10"/>
      <c r="E52" s="10"/>
      <c r="F52" s="10"/>
      <c r="G52" s="10"/>
      <c r="H52" s="10"/>
      <c r="I52" s="10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s="2" customFormat="1" ht="15" customHeight="1">
      <c r="A53" s="9"/>
      <c r="C53" s="10"/>
      <c r="D53" s="10"/>
      <c r="E53" s="10"/>
      <c r="F53" s="10"/>
      <c r="G53" s="10"/>
      <c r="H53" s="10"/>
      <c r="I53" s="10"/>
      <c r="J53" s="10"/>
      <c r="K53" s="11"/>
      <c r="L53" s="4"/>
      <c r="M53" s="25"/>
      <c r="N53" s="25"/>
      <c r="O53" s="25"/>
      <c r="P53" s="25"/>
      <c r="Q53" s="25"/>
      <c r="R53" s="25"/>
      <c r="S53" s="25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4" s="2" customFormat="1" ht="15" customHeight="1">
      <c r="K54" s="4"/>
      <c r="L54" s="4"/>
      <c r="M54" s="25"/>
      <c r="N54" s="25"/>
      <c r="O54" s="25"/>
      <c r="P54" s="25"/>
      <c r="Q54" s="25"/>
      <c r="R54" s="25"/>
      <c r="S54" s="25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44" s="2" customFormat="1" ht="15" customHeight="1"/>
    <row r="56" spans="1:44" s="2" customFormat="1" ht="15" customHeight="1"/>
    <row r="57" spans="1:44" s="2" customFormat="1" ht="15" customHeight="1"/>
    <row r="58" spans="1:44" s="2" customFormat="1" ht="15" customHeight="1"/>
    <row r="59" spans="1:44" s="2" customFormat="1" ht="15" customHeight="1"/>
    <row r="60" spans="1:44" s="2" customFormat="1" ht="15" customHeight="1"/>
    <row r="61" spans="1:44" s="2" customFormat="1" ht="15" customHeight="1"/>
    <row r="62" spans="1:44" s="2" customFormat="1" ht="15" customHeight="1"/>
    <row r="63" spans="1:44" s="2" customFormat="1" ht="15" customHeight="1"/>
    <row r="64" spans="1:44" s="2" customFormat="1" ht="15" customHeight="1"/>
  </sheetData>
  <protectedRanges>
    <protectedRange sqref="AU4:AW4 Z18:AI18 AT29:AV29 M53:S54 Z11:AC13 AC14:AL15 L51:N51 L9:AR9 L19:AL20 L11:L13 AC16:AL17" name="範囲2"/>
    <protectedRange sqref="AF3 AH3:AP3" name="範囲1"/>
    <protectedRange sqref="N16 S14:AB15 V16:AB17 R16:U16 M18:P18 T17 R18:Y18 L16:L18 L14:Q15 O16:Q17" name="範囲2_1"/>
  </protectedRanges>
  <mergeCells count="17">
    <mergeCell ref="U42:AC42"/>
    <mergeCell ref="U43:AC43"/>
    <mergeCell ref="U44:AC46"/>
    <mergeCell ref="AD44:AQ46"/>
    <mergeCell ref="AD42:AQ42"/>
    <mergeCell ref="AD43:AQ43"/>
    <mergeCell ref="A21:AR21"/>
    <mergeCell ref="AF3:AR3"/>
    <mergeCell ref="Q8:AQ10"/>
    <mergeCell ref="Q11:AP13"/>
    <mergeCell ref="S14:AN15"/>
    <mergeCell ref="N16:S17"/>
    <mergeCell ref="T16:AQ17"/>
    <mergeCell ref="AR16:AR17"/>
    <mergeCell ref="N18:AQ18"/>
    <mergeCell ref="Q7:W7"/>
    <mergeCell ref="N7:P7"/>
  </mergeCells>
  <phoneticPr fontId="3"/>
  <pageMargins left="0.51181102362204722" right="0.31496062992125984" top="0.74803149606299213" bottom="0.74803149606299213" header="0.31496062992125984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F7197-E0B0-495A-8863-EB776CE766F8}">
  <sheetPr>
    <pageSetUpPr fitToPage="1"/>
  </sheetPr>
  <dimension ref="A1:DF62"/>
  <sheetViews>
    <sheetView zoomScale="80" zoomScaleNormal="80" zoomScaleSheetLayoutView="85" workbookViewId="0">
      <selection activeCell="AZ13" sqref="AZ13"/>
    </sheetView>
  </sheetViews>
  <sheetFormatPr defaultRowHeight="18.75"/>
  <cols>
    <col min="1" max="1" width="3.625" customWidth="1"/>
    <col min="2" max="2" width="6.625" style="97" customWidth="1"/>
    <col min="3" max="3" width="6.625" customWidth="1"/>
    <col min="4" max="4" width="5.125" customWidth="1"/>
    <col min="5" max="23" width="4.625" customWidth="1"/>
    <col min="24" max="24" width="6.625" customWidth="1"/>
    <col min="25" max="25" width="6.125" customWidth="1"/>
    <col min="26" max="26" width="7.625" customWidth="1"/>
    <col min="27" max="27" width="10.75" customWidth="1"/>
    <col min="28" max="28" width="6.625" style="97" customWidth="1"/>
    <col min="29" max="29" width="6.625" customWidth="1"/>
    <col min="30" max="30" width="5.125" customWidth="1"/>
    <col min="31" max="48" width="4.625" customWidth="1"/>
    <col min="49" max="49" width="5.75" customWidth="1"/>
    <col min="50" max="50" width="6.375" customWidth="1"/>
    <col min="51" max="52" width="7.625" customWidth="1"/>
  </cols>
  <sheetData>
    <row r="1" spans="1:110" ht="39.950000000000003" customHeight="1">
      <c r="A1" s="39" t="s">
        <v>68</v>
      </c>
      <c r="B1" s="280"/>
      <c r="C1" s="40"/>
      <c r="D1" s="40"/>
      <c r="E1" s="40"/>
      <c r="F1" s="41"/>
      <c r="G1" s="42"/>
      <c r="H1" s="512" t="s">
        <v>248</v>
      </c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3" t="s">
        <v>69</v>
      </c>
      <c r="Y1" s="514"/>
      <c r="Z1" s="514"/>
      <c r="AA1" s="515" t="str">
        <f>MICE開催補助金交付申請書!Q11</f>
        <v>○○　○○　実行委員会</v>
      </c>
      <c r="AB1" s="515"/>
      <c r="AC1" s="515"/>
      <c r="AD1" s="515"/>
      <c r="AE1" s="515"/>
      <c r="AF1" s="515"/>
      <c r="AG1" s="515"/>
      <c r="AH1" s="515"/>
      <c r="AI1" s="515"/>
      <c r="AJ1" s="516"/>
      <c r="AK1" s="107"/>
      <c r="AL1" s="107"/>
      <c r="AM1" s="43"/>
      <c r="AN1" s="43"/>
      <c r="AO1" s="107"/>
      <c r="AP1" s="107"/>
      <c r="AQ1" s="43"/>
      <c r="AR1" s="456" t="s">
        <v>70</v>
      </c>
      <c r="AS1" s="457"/>
      <c r="AT1" s="457"/>
      <c r="AU1" s="457"/>
      <c r="AV1" s="457"/>
      <c r="AW1" s="457"/>
      <c r="AX1" s="457"/>
    </row>
    <row r="2" spans="1:110" ht="42" customHeight="1">
      <c r="A2" s="458" t="s">
        <v>71</v>
      </c>
      <c r="B2" s="459"/>
      <c r="C2" s="517" t="str">
        <f>MICE開催補助金交付申請書!T16</f>
        <v>第　回○○○○団体△△△△大会in宮崎</v>
      </c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9"/>
      <c r="X2" s="520" t="s">
        <v>72</v>
      </c>
      <c r="Y2" s="521"/>
      <c r="Z2" s="521"/>
      <c r="AA2" s="522" t="str">
        <f>MICE開催補助金交付申請書!S14</f>
        <v>◇◇　○○ 〇〇</v>
      </c>
      <c r="AB2" s="522"/>
      <c r="AC2" s="522"/>
      <c r="AD2" s="522"/>
      <c r="AE2" s="522"/>
      <c r="AF2" s="522"/>
      <c r="AG2" s="522"/>
      <c r="AH2" s="522"/>
      <c r="AI2" s="522"/>
      <c r="AJ2" s="46"/>
      <c r="AK2" s="108"/>
      <c r="AL2" s="108"/>
      <c r="AM2" s="40"/>
      <c r="AN2" s="40"/>
      <c r="AO2" s="47"/>
      <c r="AP2" s="47"/>
      <c r="AQ2" s="40"/>
      <c r="AR2" s="40"/>
      <c r="AS2" s="40"/>
      <c r="AT2" s="47"/>
      <c r="AU2" s="463" t="s">
        <v>73</v>
      </c>
      <c r="AV2" s="463"/>
      <c r="AW2" s="464"/>
      <c r="AX2" s="465"/>
      <c r="DD2" s="124" t="s">
        <v>195</v>
      </c>
    </row>
    <row r="3" spans="1:110" ht="9.9499999999999993" customHeight="1" thickBot="1">
      <c r="A3" s="48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45"/>
      <c r="X3" s="51"/>
      <c r="Y3" s="51"/>
      <c r="Z3" s="51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40"/>
      <c r="AN3" s="40"/>
      <c r="AO3" s="47"/>
      <c r="AP3" s="47"/>
      <c r="AQ3" s="40"/>
      <c r="AR3" s="40"/>
      <c r="AS3" s="40"/>
      <c r="AT3" s="47"/>
      <c r="AU3" s="51"/>
      <c r="AV3" s="51"/>
      <c r="AW3" s="54"/>
      <c r="AX3" s="54"/>
      <c r="DD3" s="125" t="s">
        <v>196</v>
      </c>
    </row>
    <row r="4" spans="1:110" ht="19.5" thickBot="1">
      <c r="A4" s="441" t="s">
        <v>74</v>
      </c>
      <c r="B4" s="441"/>
      <c r="C4" s="442">
        <v>45413</v>
      </c>
      <c r="D4" s="445"/>
      <c r="E4" s="55" t="s">
        <v>75</v>
      </c>
      <c r="F4" s="444">
        <v>45416</v>
      </c>
      <c r="G4" s="445"/>
      <c r="H4" s="56"/>
      <c r="I4" s="57">
        <f>IF(F4="",1,DATEDIF(C4,F4,"d")+1)</f>
        <v>4</v>
      </c>
      <c r="J4" s="40"/>
      <c r="K4" s="40"/>
      <c r="L4" s="40"/>
      <c r="M4" s="57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28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46">
        <f>+MICE開催補助金交付申請書!AF3</f>
        <v>45383</v>
      </c>
      <c r="AW4" s="446"/>
      <c r="AX4" s="446"/>
      <c r="DD4" s="125" t="s">
        <v>197</v>
      </c>
    </row>
    <row r="5" spans="1:110" ht="9.9499999999999993" customHeight="1">
      <c r="A5" s="280"/>
      <c r="B5" s="280"/>
      <c r="C5" s="58"/>
      <c r="D5" s="58"/>
      <c r="E5" s="59"/>
      <c r="F5" s="58"/>
      <c r="G5" s="58"/>
      <c r="H5" s="56"/>
      <c r="I5" s="56"/>
      <c r="J5" s="40"/>
      <c r="K5" s="40"/>
      <c r="L5" s="40"/>
      <c r="M5" s="56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28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60"/>
      <c r="AY5" s="60"/>
      <c r="AZ5" s="60"/>
      <c r="DF5" s="125" t="s">
        <v>198</v>
      </c>
    </row>
    <row r="6" spans="1:110" ht="19.5" thickBot="1">
      <c r="A6" s="44"/>
      <c r="B6" s="61" t="s">
        <v>76</v>
      </c>
      <c r="C6" s="62" t="s">
        <v>77</v>
      </c>
      <c r="D6" s="447"/>
      <c r="E6" s="448"/>
      <c r="F6" s="447"/>
      <c r="G6" s="448"/>
      <c r="H6" s="449"/>
      <c r="I6" s="450"/>
      <c r="J6" s="449"/>
      <c r="K6" s="450"/>
      <c r="L6" s="449"/>
      <c r="M6" s="450"/>
      <c r="N6" s="449"/>
      <c r="O6" s="450"/>
      <c r="P6" s="449"/>
      <c r="Q6" s="450"/>
      <c r="R6" s="447"/>
      <c r="S6" s="511"/>
      <c r="T6" s="447"/>
      <c r="U6" s="448"/>
      <c r="V6" s="449"/>
      <c r="W6" s="451"/>
      <c r="X6" s="452" t="s">
        <v>78</v>
      </c>
      <c r="Y6" s="453"/>
      <c r="Z6" s="44"/>
      <c r="AA6" s="63" t="s">
        <v>76</v>
      </c>
      <c r="AB6" s="62" t="s">
        <v>77</v>
      </c>
      <c r="AC6" s="447" t="str">
        <f>IF(+D6=0," ",+D6)</f>
        <v xml:space="preserve"> </v>
      </c>
      <c r="AD6" s="448"/>
      <c r="AE6" s="447" t="str">
        <f>IF(+F6=0," ",+F6)</f>
        <v xml:space="preserve"> </v>
      </c>
      <c r="AF6" s="448"/>
      <c r="AG6" s="447" t="str">
        <f>IF(+H6=0," ",+H6)</f>
        <v xml:space="preserve"> </v>
      </c>
      <c r="AH6" s="448"/>
      <c r="AI6" s="447" t="str">
        <f>IF(+J6=0," ",+J6)</f>
        <v xml:space="preserve"> </v>
      </c>
      <c r="AJ6" s="448"/>
      <c r="AK6" s="447" t="str">
        <f>IF(+L6=0," ",+L6)</f>
        <v xml:space="preserve"> </v>
      </c>
      <c r="AL6" s="448"/>
      <c r="AM6" s="447" t="str">
        <f>IF(+N6=0," ",+N6)</f>
        <v xml:space="preserve"> </v>
      </c>
      <c r="AN6" s="448"/>
      <c r="AO6" s="447" t="str">
        <f>IF(+P6=0," ",+P6)</f>
        <v xml:space="preserve"> </v>
      </c>
      <c r="AP6" s="448"/>
      <c r="AQ6" s="447" t="str">
        <f>IF(+R6=0," ",+R6)</f>
        <v xml:space="preserve"> </v>
      </c>
      <c r="AR6" s="448"/>
      <c r="AS6" s="447" t="str">
        <f>IF(+T6=0," ",+T6)</f>
        <v xml:space="preserve"> </v>
      </c>
      <c r="AT6" s="448"/>
      <c r="AU6" s="447" t="str">
        <f>IF(+V6=0," ",+V6)</f>
        <v xml:space="preserve"> </v>
      </c>
      <c r="AV6" s="511"/>
      <c r="AW6" s="452" t="s">
        <v>78</v>
      </c>
      <c r="AX6" s="453"/>
      <c r="DD6" s="125" t="s">
        <v>199</v>
      </c>
    </row>
    <row r="7" spans="1:110" ht="19.5" thickBot="1">
      <c r="A7" s="64" t="s">
        <v>79</v>
      </c>
      <c r="B7" s="65" t="s">
        <v>80</v>
      </c>
      <c r="C7" s="66" t="s">
        <v>81</v>
      </c>
      <c r="D7" s="65" t="s">
        <v>82</v>
      </c>
      <c r="E7" s="67" t="s">
        <v>81</v>
      </c>
      <c r="F7" s="65" t="s">
        <v>82</v>
      </c>
      <c r="G7" s="67" t="s">
        <v>81</v>
      </c>
      <c r="H7" s="65" t="s">
        <v>82</v>
      </c>
      <c r="I7" s="67" t="s">
        <v>81</v>
      </c>
      <c r="J7" s="65" t="s">
        <v>82</v>
      </c>
      <c r="K7" s="67" t="s">
        <v>81</v>
      </c>
      <c r="L7" s="65" t="s">
        <v>82</v>
      </c>
      <c r="M7" s="67" t="s">
        <v>81</v>
      </c>
      <c r="N7" s="65" t="s">
        <v>82</v>
      </c>
      <c r="O7" s="67" t="s">
        <v>81</v>
      </c>
      <c r="P7" s="65" t="s">
        <v>82</v>
      </c>
      <c r="Q7" s="67" t="s">
        <v>81</v>
      </c>
      <c r="R7" s="65" t="s">
        <v>82</v>
      </c>
      <c r="S7" s="67" t="s">
        <v>81</v>
      </c>
      <c r="T7" s="65" t="s">
        <v>82</v>
      </c>
      <c r="U7" s="67" t="s">
        <v>81</v>
      </c>
      <c r="V7" s="65" t="s">
        <v>82</v>
      </c>
      <c r="W7" s="68" t="s">
        <v>81</v>
      </c>
      <c r="X7" s="69" t="s">
        <v>83</v>
      </c>
      <c r="Y7" s="70" t="s">
        <v>84</v>
      </c>
      <c r="Z7" s="64" t="s">
        <v>79</v>
      </c>
      <c r="AA7" s="71" t="s">
        <v>85</v>
      </c>
      <c r="AB7" s="72" t="s">
        <v>81</v>
      </c>
      <c r="AC7" s="71" t="s">
        <v>82</v>
      </c>
      <c r="AD7" s="73" t="s">
        <v>81</v>
      </c>
      <c r="AE7" s="71" t="s">
        <v>82</v>
      </c>
      <c r="AF7" s="73" t="s">
        <v>81</v>
      </c>
      <c r="AG7" s="71" t="s">
        <v>82</v>
      </c>
      <c r="AH7" s="73" t="s">
        <v>81</v>
      </c>
      <c r="AI7" s="71" t="s">
        <v>82</v>
      </c>
      <c r="AJ7" s="73" t="s">
        <v>81</v>
      </c>
      <c r="AK7" s="71" t="s">
        <v>82</v>
      </c>
      <c r="AL7" s="73" t="s">
        <v>81</v>
      </c>
      <c r="AM7" s="71" t="s">
        <v>82</v>
      </c>
      <c r="AN7" s="73" t="s">
        <v>81</v>
      </c>
      <c r="AO7" s="71" t="s">
        <v>82</v>
      </c>
      <c r="AP7" s="73" t="s">
        <v>81</v>
      </c>
      <c r="AQ7" s="71" t="s">
        <v>82</v>
      </c>
      <c r="AR7" s="73" t="s">
        <v>81</v>
      </c>
      <c r="AS7" s="71" t="s">
        <v>82</v>
      </c>
      <c r="AT7" s="73" t="s">
        <v>81</v>
      </c>
      <c r="AU7" s="71" t="s">
        <v>82</v>
      </c>
      <c r="AV7" s="74" t="s">
        <v>81</v>
      </c>
      <c r="AW7" s="75" t="s">
        <v>83</v>
      </c>
      <c r="AX7" s="76" t="s">
        <v>84</v>
      </c>
    </row>
    <row r="8" spans="1:110">
      <c r="A8" s="77">
        <v>1</v>
      </c>
      <c r="B8" s="98" t="s">
        <v>86</v>
      </c>
      <c r="C8" s="196">
        <v>0</v>
      </c>
      <c r="D8" s="197"/>
      <c r="E8" s="198">
        <v>0</v>
      </c>
      <c r="F8" s="197">
        <v>0</v>
      </c>
      <c r="G8" s="198">
        <v>0</v>
      </c>
      <c r="H8" s="197">
        <v>0</v>
      </c>
      <c r="I8" s="198">
        <v>0</v>
      </c>
      <c r="J8" s="78"/>
      <c r="K8" s="79"/>
      <c r="L8" s="197">
        <v>0</v>
      </c>
      <c r="M8" s="198">
        <v>0</v>
      </c>
      <c r="N8" s="78"/>
      <c r="O8" s="79"/>
      <c r="P8" s="78"/>
      <c r="Q8" s="79"/>
      <c r="R8" s="78"/>
      <c r="S8" s="79"/>
      <c r="T8" s="78"/>
      <c r="U8" s="79"/>
      <c r="V8" s="78"/>
      <c r="W8" s="80"/>
      <c r="X8" s="113">
        <f>D8+F8+H8+J8+L8+N8+P8+R8+T8+V8</f>
        <v>0</v>
      </c>
      <c r="Y8" s="114">
        <f>C8+E8+G8+I8+K8+M8+O8+Q8+S8+U8+W8</f>
        <v>0</v>
      </c>
      <c r="Z8" s="77">
        <v>1</v>
      </c>
      <c r="AA8" s="98" t="s">
        <v>87</v>
      </c>
      <c r="AB8" s="243"/>
      <c r="AC8" s="244"/>
      <c r="AD8" s="245"/>
      <c r="AE8" s="244"/>
      <c r="AF8" s="245"/>
      <c r="AG8" s="244"/>
      <c r="AH8" s="245"/>
      <c r="AI8" s="244"/>
      <c r="AJ8" s="246"/>
      <c r="AK8" s="244"/>
      <c r="AL8" s="245"/>
      <c r="AM8" s="244"/>
      <c r="AN8" s="246"/>
      <c r="AO8" s="244"/>
      <c r="AP8" s="245"/>
      <c r="AQ8" s="244"/>
      <c r="AR8" s="245"/>
      <c r="AS8" s="244"/>
      <c r="AT8" s="245"/>
      <c r="AU8" s="244"/>
      <c r="AV8" s="247"/>
      <c r="AW8" s="248">
        <f>AC8+AE8+AG8+AI8+AK8+AM8+AO8+AQ8+AS8+AU8</f>
        <v>0</v>
      </c>
      <c r="AX8" s="249">
        <f>AB8+AD8+AF8+AH8+AJ8+AL8+AN8+AP8+AR8+AT8+AV8</f>
        <v>0</v>
      </c>
      <c r="AY8" s="292" t="str">
        <f>+IF(+AW8&gt;=1,1," ")</f>
        <v xml:space="preserve"> </v>
      </c>
      <c r="CH8" s="124" t="s">
        <v>195</v>
      </c>
    </row>
    <row r="9" spans="1:110">
      <c r="A9" s="81">
        <v>2</v>
      </c>
      <c r="B9" s="99" t="s">
        <v>88</v>
      </c>
      <c r="C9" s="199">
        <v>0</v>
      </c>
      <c r="D9" s="200"/>
      <c r="E9" s="201"/>
      <c r="F9" s="200"/>
      <c r="G9" s="201"/>
      <c r="H9" s="200"/>
      <c r="I9" s="201">
        <v>0</v>
      </c>
      <c r="J9" s="82"/>
      <c r="K9" s="83"/>
      <c r="L9" s="200"/>
      <c r="M9" s="201">
        <v>0</v>
      </c>
      <c r="N9" s="82"/>
      <c r="O9" s="83"/>
      <c r="P9" s="82"/>
      <c r="Q9" s="83"/>
      <c r="R9" s="82"/>
      <c r="S9" s="83"/>
      <c r="T9" s="82"/>
      <c r="U9" s="83"/>
      <c r="V9" s="82"/>
      <c r="W9" s="84"/>
      <c r="X9" s="113">
        <f t="shared" ref="X9:X52" si="0">D9+F9+H9+J9+L9+N9+P9+R9+T9+V9</f>
        <v>0</v>
      </c>
      <c r="Y9" s="114">
        <f t="shared" ref="Y9:Y54" si="1">C9+E9+G9+I9+K9+M9+O9+Q9+S9+U9+W9</f>
        <v>0</v>
      </c>
      <c r="Z9" s="81">
        <v>2</v>
      </c>
      <c r="AA9" s="99" t="s">
        <v>89</v>
      </c>
      <c r="AB9" s="250"/>
      <c r="AC9" s="251"/>
      <c r="AD9" s="252"/>
      <c r="AE9" s="251"/>
      <c r="AF9" s="252"/>
      <c r="AG9" s="251"/>
      <c r="AH9" s="252"/>
      <c r="AI9" s="251"/>
      <c r="AJ9" s="252"/>
      <c r="AK9" s="251"/>
      <c r="AL9" s="252"/>
      <c r="AM9" s="251"/>
      <c r="AN9" s="252"/>
      <c r="AO9" s="251"/>
      <c r="AP9" s="252"/>
      <c r="AQ9" s="251"/>
      <c r="AR9" s="252"/>
      <c r="AS9" s="251"/>
      <c r="AT9" s="252"/>
      <c r="AU9" s="251"/>
      <c r="AV9" s="253"/>
      <c r="AW9" s="248">
        <f t="shared" ref="AW9:AW52" si="2">AC9+AE9+AG9+AI9+AK9+AM9+AO9+AQ9+AS9+AU9</f>
        <v>0</v>
      </c>
      <c r="AX9" s="254">
        <f t="shared" ref="AX9:AX52" si="3">AB9+AD9+AF9+AH9+AJ9+AL9+AN9+AP9+AR9+AT9+AV9</f>
        <v>0</v>
      </c>
      <c r="AY9" s="292" t="str">
        <f t="shared" ref="AY9:AY53" si="4">+IF(+AW9&gt;=1,1," ")</f>
        <v xml:space="preserve"> </v>
      </c>
      <c r="CH9" s="125" t="s">
        <v>196</v>
      </c>
    </row>
    <row r="10" spans="1:110">
      <c r="A10" s="81">
        <v>3</v>
      </c>
      <c r="B10" s="99" t="s">
        <v>90</v>
      </c>
      <c r="C10" s="199">
        <v>0</v>
      </c>
      <c r="D10" s="200"/>
      <c r="E10" s="201"/>
      <c r="F10" s="200"/>
      <c r="G10" s="201"/>
      <c r="H10" s="200"/>
      <c r="I10" s="201">
        <v>0</v>
      </c>
      <c r="J10" s="82"/>
      <c r="K10" s="83"/>
      <c r="L10" s="200"/>
      <c r="M10" s="201">
        <v>0</v>
      </c>
      <c r="N10" s="82"/>
      <c r="O10" s="83"/>
      <c r="P10" s="82"/>
      <c r="Q10" s="83"/>
      <c r="R10" s="82"/>
      <c r="S10" s="83"/>
      <c r="T10" s="82"/>
      <c r="U10" s="83"/>
      <c r="V10" s="82"/>
      <c r="W10" s="84"/>
      <c r="X10" s="113">
        <f t="shared" si="0"/>
        <v>0</v>
      </c>
      <c r="Y10" s="114">
        <f t="shared" si="1"/>
        <v>0</v>
      </c>
      <c r="Z10" s="77">
        <v>3</v>
      </c>
      <c r="AA10" s="105" t="s">
        <v>91</v>
      </c>
      <c r="AB10" s="250"/>
      <c r="AC10" s="251"/>
      <c r="AD10" s="252"/>
      <c r="AE10" s="251"/>
      <c r="AF10" s="252"/>
      <c r="AG10" s="251"/>
      <c r="AH10" s="252"/>
      <c r="AI10" s="251"/>
      <c r="AJ10" s="252"/>
      <c r="AK10" s="251"/>
      <c r="AL10" s="252"/>
      <c r="AM10" s="251"/>
      <c r="AN10" s="252"/>
      <c r="AO10" s="251"/>
      <c r="AP10" s="252"/>
      <c r="AQ10" s="251"/>
      <c r="AR10" s="252"/>
      <c r="AS10" s="251"/>
      <c r="AT10" s="252"/>
      <c r="AU10" s="251"/>
      <c r="AV10" s="253"/>
      <c r="AW10" s="248">
        <f t="shared" si="2"/>
        <v>0</v>
      </c>
      <c r="AX10" s="254">
        <f t="shared" si="3"/>
        <v>0</v>
      </c>
      <c r="AY10" s="292" t="str">
        <f t="shared" si="4"/>
        <v xml:space="preserve"> </v>
      </c>
      <c r="CH10" s="125" t="s">
        <v>197</v>
      </c>
    </row>
    <row r="11" spans="1:110">
      <c r="A11" s="81">
        <v>4</v>
      </c>
      <c r="B11" s="99" t="s">
        <v>92</v>
      </c>
      <c r="C11" s="199">
        <v>0</v>
      </c>
      <c r="D11" s="200"/>
      <c r="E11" s="201"/>
      <c r="F11" s="200"/>
      <c r="G11" s="201"/>
      <c r="H11" s="200"/>
      <c r="I11" s="201">
        <v>0</v>
      </c>
      <c r="J11" s="82"/>
      <c r="K11" s="83"/>
      <c r="L11" s="200"/>
      <c r="M11" s="201">
        <v>0</v>
      </c>
      <c r="N11" s="82"/>
      <c r="O11" s="83"/>
      <c r="P11" s="82"/>
      <c r="Q11" s="83"/>
      <c r="R11" s="82"/>
      <c r="S11" s="83"/>
      <c r="T11" s="82"/>
      <c r="U11" s="83"/>
      <c r="V11" s="82"/>
      <c r="W11" s="84"/>
      <c r="X11" s="113">
        <f t="shared" si="0"/>
        <v>0</v>
      </c>
      <c r="Y11" s="114">
        <f t="shared" si="1"/>
        <v>0</v>
      </c>
      <c r="Z11" s="81">
        <v>4</v>
      </c>
      <c r="AA11" s="105" t="s">
        <v>93</v>
      </c>
      <c r="AB11" s="250"/>
      <c r="AC11" s="251"/>
      <c r="AD11" s="252"/>
      <c r="AE11" s="251"/>
      <c r="AF11" s="252"/>
      <c r="AG11" s="251"/>
      <c r="AH11" s="252"/>
      <c r="AI11" s="251"/>
      <c r="AJ11" s="252"/>
      <c r="AK11" s="251"/>
      <c r="AL11" s="252"/>
      <c r="AM11" s="251"/>
      <c r="AN11" s="252"/>
      <c r="AO11" s="251"/>
      <c r="AP11" s="252"/>
      <c r="AQ11" s="251"/>
      <c r="AR11" s="252"/>
      <c r="AS11" s="251"/>
      <c r="AT11" s="252"/>
      <c r="AU11" s="251"/>
      <c r="AV11" s="253"/>
      <c r="AW11" s="248">
        <f t="shared" si="2"/>
        <v>0</v>
      </c>
      <c r="AX11" s="254">
        <f t="shared" si="3"/>
        <v>0</v>
      </c>
      <c r="AY11" s="292" t="str">
        <f t="shared" si="4"/>
        <v xml:space="preserve"> </v>
      </c>
      <c r="CH11" s="125" t="s">
        <v>198</v>
      </c>
    </row>
    <row r="12" spans="1:110">
      <c r="A12" s="81">
        <v>5</v>
      </c>
      <c r="B12" s="99" t="s">
        <v>94</v>
      </c>
      <c r="C12" s="199">
        <v>0</v>
      </c>
      <c r="D12" s="200"/>
      <c r="E12" s="201"/>
      <c r="F12" s="200"/>
      <c r="G12" s="201"/>
      <c r="H12" s="200"/>
      <c r="I12" s="201">
        <v>0</v>
      </c>
      <c r="J12" s="82"/>
      <c r="K12" s="83"/>
      <c r="L12" s="200"/>
      <c r="M12" s="201">
        <v>0</v>
      </c>
      <c r="N12" s="82"/>
      <c r="O12" s="83"/>
      <c r="P12" s="82"/>
      <c r="Q12" s="83"/>
      <c r="R12" s="82"/>
      <c r="S12" s="83"/>
      <c r="T12" s="82"/>
      <c r="U12" s="83"/>
      <c r="V12" s="82"/>
      <c r="W12" s="84"/>
      <c r="X12" s="113">
        <f t="shared" si="0"/>
        <v>0</v>
      </c>
      <c r="Y12" s="114">
        <f t="shared" si="1"/>
        <v>0</v>
      </c>
      <c r="Z12" s="77">
        <v>5</v>
      </c>
      <c r="AA12" s="99" t="s">
        <v>95</v>
      </c>
      <c r="AB12" s="250"/>
      <c r="AC12" s="251"/>
      <c r="AD12" s="252"/>
      <c r="AE12" s="251"/>
      <c r="AF12" s="252"/>
      <c r="AG12" s="251"/>
      <c r="AH12" s="252"/>
      <c r="AI12" s="251"/>
      <c r="AJ12" s="252"/>
      <c r="AK12" s="251"/>
      <c r="AL12" s="252"/>
      <c r="AM12" s="251"/>
      <c r="AN12" s="252"/>
      <c r="AO12" s="251"/>
      <c r="AP12" s="252"/>
      <c r="AQ12" s="251"/>
      <c r="AR12" s="252"/>
      <c r="AS12" s="251"/>
      <c r="AT12" s="252"/>
      <c r="AU12" s="251"/>
      <c r="AV12" s="253"/>
      <c r="AW12" s="248">
        <f t="shared" si="2"/>
        <v>0</v>
      </c>
      <c r="AX12" s="254">
        <f t="shared" si="3"/>
        <v>0</v>
      </c>
      <c r="AY12" s="292" t="str">
        <f t="shared" si="4"/>
        <v xml:space="preserve"> </v>
      </c>
      <c r="CH12" s="125" t="s">
        <v>199</v>
      </c>
    </row>
    <row r="13" spans="1:110">
      <c r="A13" s="81">
        <v>6</v>
      </c>
      <c r="B13" s="99" t="s">
        <v>96</v>
      </c>
      <c r="C13" s="199">
        <v>0</v>
      </c>
      <c r="D13" s="200"/>
      <c r="E13" s="201"/>
      <c r="F13" s="200"/>
      <c r="G13" s="201"/>
      <c r="H13" s="200"/>
      <c r="I13" s="201">
        <v>0</v>
      </c>
      <c r="J13" s="82"/>
      <c r="K13" s="83"/>
      <c r="L13" s="200"/>
      <c r="M13" s="201">
        <v>0</v>
      </c>
      <c r="N13" s="82"/>
      <c r="O13" s="83"/>
      <c r="P13" s="82"/>
      <c r="Q13" s="83"/>
      <c r="R13" s="82"/>
      <c r="S13" s="83"/>
      <c r="T13" s="82"/>
      <c r="U13" s="83"/>
      <c r="V13" s="82"/>
      <c r="W13" s="84"/>
      <c r="X13" s="113">
        <f t="shared" si="0"/>
        <v>0</v>
      </c>
      <c r="Y13" s="114">
        <f t="shared" si="1"/>
        <v>0</v>
      </c>
      <c r="Z13" s="81">
        <v>6</v>
      </c>
      <c r="AA13" s="99" t="s">
        <v>97</v>
      </c>
      <c r="AB13" s="250"/>
      <c r="AC13" s="251"/>
      <c r="AD13" s="252"/>
      <c r="AE13" s="251"/>
      <c r="AF13" s="252"/>
      <c r="AG13" s="251"/>
      <c r="AH13" s="252"/>
      <c r="AI13" s="251"/>
      <c r="AJ13" s="252"/>
      <c r="AK13" s="251"/>
      <c r="AL13" s="252"/>
      <c r="AM13" s="251"/>
      <c r="AN13" s="252"/>
      <c r="AO13" s="251"/>
      <c r="AP13" s="252"/>
      <c r="AQ13" s="251"/>
      <c r="AR13" s="252"/>
      <c r="AS13" s="251"/>
      <c r="AT13" s="252"/>
      <c r="AU13" s="251"/>
      <c r="AV13" s="253"/>
      <c r="AW13" s="248">
        <f t="shared" si="2"/>
        <v>0</v>
      </c>
      <c r="AX13" s="254">
        <f t="shared" si="3"/>
        <v>0</v>
      </c>
      <c r="AY13" s="292" t="str">
        <f t="shared" si="4"/>
        <v xml:space="preserve"> </v>
      </c>
    </row>
    <row r="14" spans="1:110">
      <c r="A14" s="81">
        <v>7</v>
      </c>
      <c r="B14" s="99" t="s">
        <v>98</v>
      </c>
      <c r="C14" s="199">
        <v>0</v>
      </c>
      <c r="D14" s="200"/>
      <c r="E14" s="201"/>
      <c r="F14" s="200"/>
      <c r="G14" s="201"/>
      <c r="H14" s="200"/>
      <c r="I14" s="201">
        <v>0</v>
      </c>
      <c r="J14" s="82"/>
      <c r="K14" s="83"/>
      <c r="L14" s="200"/>
      <c r="M14" s="201">
        <v>0</v>
      </c>
      <c r="N14" s="82"/>
      <c r="O14" s="83"/>
      <c r="P14" s="82"/>
      <c r="Q14" s="83"/>
      <c r="R14" s="82"/>
      <c r="S14" s="83"/>
      <c r="T14" s="82"/>
      <c r="U14" s="83"/>
      <c r="V14" s="82"/>
      <c r="W14" s="84"/>
      <c r="X14" s="113">
        <f t="shared" si="0"/>
        <v>0</v>
      </c>
      <c r="Y14" s="114">
        <f t="shared" si="1"/>
        <v>0</v>
      </c>
      <c r="Z14" s="77">
        <v>7</v>
      </c>
      <c r="AA14" s="99" t="s">
        <v>99</v>
      </c>
      <c r="AB14" s="250"/>
      <c r="AC14" s="251"/>
      <c r="AD14" s="252"/>
      <c r="AE14" s="251"/>
      <c r="AF14" s="252"/>
      <c r="AG14" s="251"/>
      <c r="AH14" s="252"/>
      <c r="AI14" s="251"/>
      <c r="AJ14" s="252"/>
      <c r="AK14" s="251"/>
      <c r="AL14" s="252"/>
      <c r="AM14" s="251"/>
      <c r="AN14" s="252"/>
      <c r="AO14" s="251"/>
      <c r="AP14" s="252"/>
      <c r="AQ14" s="251"/>
      <c r="AR14" s="252"/>
      <c r="AS14" s="251"/>
      <c r="AT14" s="252"/>
      <c r="AU14" s="251"/>
      <c r="AV14" s="253"/>
      <c r="AW14" s="248">
        <f t="shared" si="2"/>
        <v>0</v>
      </c>
      <c r="AX14" s="254">
        <f t="shared" si="3"/>
        <v>0</v>
      </c>
      <c r="AY14" s="292" t="str">
        <f t="shared" si="4"/>
        <v xml:space="preserve"> </v>
      </c>
    </row>
    <row r="15" spans="1:110">
      <c r="A15" s="81">
        <v>8</v>
      </c>
      <c r="B15" s="99" t="s">
        <v>100</v>
      </c>
      <c r="C15" s="199">
        <v>0</v>
      </c>
      <c r="D15" s="200"/>
      <c r="E15" s="201"/>
      <c r="F15" s="200"/>
      <c r="G15" s="201"/>
      <c r="H15" s="200"/>
      <c r="I15" s="201">
        <v>0</v>
      </c>
      <c r="J15" s="82"/>
      <c r="K15" s="83"/>
      <c r="L15" s="200"/>
      <c r="M15" s="201">
        <v>0</v>
      </c>
      <c r="N15" s="82"/>
      <c r="O15" s="83"/>
      <c r="P15" s="82"/>
      <c r="Q15" s="83"/>
      <c r="R15" s="82"/>
      <c r="S15" s="83"/>
      <c r="T15" s="82"/>
      <c r="U15" s="83"/>
      <c r="V15" s="82"/>
      <c r="W15" s="84"/>
      <c r="X15" s="113">
        <f t="shared" si="0"/>
        <v>0</v>
      </c>
      <c r="Y15" s="114">
        <f t="shared" si="1"/>
        <v>0</v>
      </c>
      <c r="Z15" s="81">
        <v>8</v>
      </c>
      <c r="AA15" s="99" t="s">
        <v>101</v>
      </c>
      <c r="AB15" s="250"/>
      <c r="AC15" s="251"/>
      <c r="AD15" s="252"/>
      <c r="AE15" s="251"/>
      <c r="AF15" s="252"/>
      <c r="AG15" s="251"/>
      <c r="AH15" s="252"/>
      <c r="AI15" s="251"/>
      <c r="AJ15" s="252"/>
      <c r="AK15" s="251"/>
      <c r="AL15" s="252"/>
      <c r="AM15" s="251"/>
      <c r="AN15" s="252"/>
      <c r="AO15" s="251"/>
      <c r="AP15" s="252"/>
      <c r="AQ15" s="251"/>
      <c r="AR15" s="252"/>
      <c r="AS15" s="251"/>
      <c r="AT15" s="252"/>
      <c r="AU15" s="251"/>
      <c r="AV15" s="253"/>
      <c r="AW15" s="248">
        <f t="shared" si="2"/>
        <v>0</v>
      </c>
      <c r="AX15" s="254">
        <f t="shared" si="3"/>
        <v>0</v>
      </c>
      <c r="AY15" s="292" t="str">
        <f t="shared" si="4"/>
        <v xml:space="preserve"> </v>
      </c>
    </row>
    <row r="16" spans="1:110">
      <c r="A16" s="81">
        <v>9</v>
      </c>
      <c r="B16" s="99" t="s">
        <v>102</v>
      </c>
      <c r="C16" s="199">
        <v>0</v>
      </c>
      <c r="D16" s="200"/>
      <c r="E16" s="201"/>
      <c r="F16" s="200"/>
      <c r="G16" s="201"/>
      <c r="H16" s="200"/>
      <c r="I16" s="201">
        <v>0</v>
      </c>
      <c r="J16" s="82"/>
      <c r="K16" s="83"/>
      <c r="L16" s="200"/>
      <c r="M16" s="201">
        <v>0</v>
      </c>
      <c r="N16" s="82"/>
      <c r="O16" s="83"/>
      <c r="P16" s="82"/>
      <c r="Q16" s="83"/>
      <c r="R16" s="82"/>
      <c r="S16" s="83"/>
      <c r="T16" s="82"/>
      <c r="U16" s="83"/>
      <c r="V16" s="82"/>
      <c r="W16" s="84"/>
      <c r="X16" s="113">
        <f t="shared" si="0"/>
        <v>0</v>
      </c>
      <c r="Y16" s="114">
        <f t="shared" si="1"/>
        <v>0</v>
      </c>
      <c r="Z16" s="77">
        <v>9</v>
      </c>
      <c r="AA16" s="99" t="s">
        <v>103</v>
      </c>
      <c r="AB16" s="250"/>
      <c r="AC16" s="251"/>
      <c r="AD16" s="252"/>
      <c r="AE16" s="251"/>
      <c r="AF16" s="252"/>
      <c r="AG16" s="251"/>
      <c r="AH16" s="252"/>
      <c r="AI16" s="251"/>
      <c r="AJ16" s="252"/>
      <c r="AK16" s="251"/>
      <c r="AL16" s="252"/>
      <c r="AM16" s="251"/>
      <c r="AN16" s="252"/>
      <c r="AO16" s="251"/>
      <c r="AP16" s="252"/>
      <c r="AQ16" s="251"/>
      <c r="AR16" s="252"/>
      <c r="AS16" s="251"/>
      <c r="AT16" s="252"/>
      <c r="AU16" s="251"/>
      <c r="AV16" s="253"/>
      <c r="AW16" s="248">
        <f t="shared" si="2"/>
        <v>0</v>
      </c>
      <c r="AX16" s="254">
        <f t="shared" si="3"/>
        <v>0</v>
      </c>
      <c r="AY16" s="292" t="str">
        <f t="shared" si="4"/>
        <v xml:space="preserve"> </v>
      </c>
    </row>
    <row r="17" spans="1:51">
      <c r="A17" s="81">
        <v>10</v>
      </c>
      <c r="B17" s="99" t="s">
        <v>104</v>
      </c>
      <c r="C17" s="199">
        <v>0</v>
      </c>
      <c r="D17" s="200"/>
      <c r="E17" s="201"/>
      <c r="F17" s="200"/>
      <c r="G17" s="201"/>
      <c r="H17" s="200"/>
      <c r="I17" s="201">
        <v>0</v>
      </c>
      <c r="J17" s="82"/>
      <c r="K17" s="83"/>
      <c r="L17" s="200"/>
      <c r="M17" s="201">
        <v>0</v>
      </c>
      <c r="N17" s="82"/>
      <c r="O17" s="83"/>
      <c r="P17" s="82"/>
      <c r="Q17" s="83"/>
      <c r="R17" s="82"/>
      <c r="S17" s="83"/>
      <c r="T17" s="82"/>
      <c r="U17" s="83"/>
      <c r="V17" s="82"/>
      <c r="W17" s="84"/>
      <c r="X17" s="113">
        <f t="shared" si="0"/>
        <v>0</v>
      </c>
      <c r="Y17" s="114">
        <f t="shared" si="1"/>
        <v>0</v>
      </c>
      <c r="Z17" s="81">
        <v>10</v>
      </c>
      <c r="AA17" s="99" t="s">
        <v>105</v>
      </c>
      <c r="AB17" s="250"/>
      <c r="AC17" s="251"/>
      <c r="AD17" s="252"/>
      <c r="AE17" s="251"/>
      <c r="AF17" s="252"/>
      <c r="AG17" s="251"/>
      <c r="AH17" s="252"/>
      <c r="AI17" s="251"/>
      <c r="AJ17" s="252"/>
      <c r="AK17" s="251"/>
      <c r="AL17" s="252"/>
      <c r="AM17" s="251"/>
      <c r="AN17" s="252"/>
      <c r="AO17" s="251"/>
      <c r="AP17" s="252"/>
      <c r="AQ17" s="251"/>
      <c r="AR17" s="252"/>
      <c r="AS17" s="251"/>
      <c r="AT17" s="252"/>
      <c r="AU17" s="251"/>
      <c r="AV17" s="253"/>
      <c r="AW17" s="248">
        <f t="shared" si="2"/>
        <v>0</v>
      </c>
      <c r="AX17" s="254">
        <f t="shared" si="3"/>
        <v>0</v>
      </c>
      <c r="AY17" s="292" t="str">
        <f t="shared" si="4"/>
        <v xml:space="preserve"> </v>
      </c>
    </row>
    <row r="18" spans="1:51">
      <c r="A18" s="81">
        <v>11</v>
      </c>
      <c r="B18" s="99" t="s">
        <v>106</v>
      </c>
      <c r="C18" s="199">
        <v>0</v>
      </c>
      <c r="D18" s="200"/>
      <c r="E18" s="201"/>
      <c r="F18" s="200"/>
      <c r="G18" s="201"/>
      <c r="H18" s="200"/>
      <c r="I18" s="201">
        <v>0</v>
      </c>
      <c r="J18" s="82"/>
      <c r="K18" s="83"/>
      <c r="L18" s="200"/>
      <c r="M18" s="201">
        <v>0</v>
      </c>
      <c r="N18" s="82"/>
      <c r="O18" s="83"/>
      <c r="P18" s="82"/>
      <c r="Q18" s="83"/>
      <c r="R18" s="82"/>
      <c r="S18" s="83"/>
      <c r="T18" s="82"/>
      <c r="U18" s="83"/>
      <c r="V18" s="82"/>
      <c r="W18" s="84"/>
      <c r="X18" s="113">
        <f t="shared" si="0"/>
        <v>0</v>
      </c>
      <c r="Y18" s="114">
        <f t="shared" si="1"/>
        <v>0</v>
      </c>
      <c r="Z18" s="77">
        <v>11</v>
      </c>
      <c r="AA18" s="99" t="s">
        <v>107</v>
      </c>
      <c r="AB18" s="250"/>
      <c r="AC18" s="251"/>
      <c r="AD18" s="252"/>
      <c r="AE18" s="251"/>
      <c r="AF18" s="252"/>
      <c r="AG18" s="251"/>
      <c r="AH18" s="252"/>
      <c r="AI18" s="251"/>
      <c r="AJ18" s="252"/>
      <c r="AK18" s="251"/>
      <c r="AL18" s="252"/>
      <c r="AM18" s="251"/>
      <c r="AN18" s="252"/>
      <c r="AO18" s="251"/>
      <c r="AP18" s="252"/>
      <c r="AQ18" s="251"/>
      <c r="AR18" s="252"/>
      <c r="AS18" s="251"/>
      <c r="AT18" s="252"/>
      <c r="AU18" s="251"/>
      <c r="AV18" s="253"/>
      <c r="AW18" s="248">
        <f t="shared" si="2"/>
        <v>0</v>
      </c>
      <c r="AX18" s="254">
        <f t="shared" si="3"/>
        <v>0</v>
      </c>
      <c r="AY18" s="292" t="str">
        <f t="shared" si="4"/>
        <v xml:space="preserve"> </v>
      </c>
    </row>
    <row r="19" spans="1:51">
      <c r="A19" s="81">
        <v>12</v>
      </c>
      <c r="B19" s="99" t="s">
        <v>108</v>
      </c>
      <c r="C19" s="199">
        <v>0</v>
      </c>
      <c r="D19" s="200"/>
      <c r="E19" s="201"/>
      <c r="F19" s="200"/>
      <c r="G19" s="201"/>
      <c r="H19" s="200"/>
      <c r="I19" s="201">
        <v>0</v>
      </c>
      <c r="J19" s="82"/>
      <c r="K19" s="83"/>
      <c r="L19" s="200"/>
      <c r="M19" s="201">
        <v>0</v>
      </c>
      <c r="N19" s="82"/>
      <c r="O19" s="83"/>
      <c r="P19" s="82"/>
      <c r="Q19" s="83"/>
      <c r="R19" s="82"/>
      <c r="S19" s="83"/>
      <c r="T19" s="82"/>
      <c r="U19" s="83"/>
      <c r="V19" s="82"/>
      <c r="W19" s="84"/>
      <c r="X19" s="113">
        <f t="shared" si="0"/>
        <v>0</v>
      </c>
      <c r="Y19" s="114">
        <f t="shared" si="1"/>
        <v>0</v>
      </c>
      <c r="Z19" s="81">
        <v>12</v>
      </c>
      <c r="AA19" s="99" t="s">
        <v>109</v>
      </c>
      <c r="AB19" s="250"/>
      <c r="AC19" s="251"/>
      <c r="AD19" s="252"/>
      <c r="AE19" s="251"/>
      <c r="AF19" s="252"/>
      <c r="AG19" s="251"/>
      <c r="AH19" s="252"/>
      <c r="AI19" s="251"/>
      <c r="AJ19" s="252"/>
      <c r="AK19" s="251"/>
      <c r="AL19" s="252"/>
      <c r="AM19" s="251"/>
      <c r="AN19" s="252"/>
      <c r="AO19" s="251"/>
      <c r="AP19" s="252"/>
      <c r="AQ19" s="251"/>
      <c r="AR19" s="252"/>
      <c r="AS19" s="251"/>
      <c r="AT19" s="252"/>
      <c r="AU19" s="251"/>
      <c r="AV19" s="253"/>
      <c r="AW19" s="248">
        <f t="shared" si="2"/>
        <v>0</v>
      </c>
      <c r="AX19" s="254">
        <f t="shared" si="3"/>
        <v>0</v>
      </c>
      <c r="AY19" s="292" t="str">
        <f t="shared" si="4"/>
        <v xml:space="preserve"> </v>
      </c>
    </row>
    <row r="20" spans="1:51">
      <c r="A20" s="81">
        <v>13</v>
      </c>
      <c r="B20" s="99" t="s">
        <v>110</v>
      </c>
      <c r="C20" s="199">
        <v>0</v>
      </c>
      <c r="D20" s="200"/>
      <c r="E20" s="201"/>
      <c r="F20" s="200"/>
      <c r="G20" s="201"/>
      <c r="H20" s="200"/>
      <c r="I20" s="201">
        <v>0</v>
      </c>
      <c r="J20" s="82"/>
      <c r="K20" s="83"/>
      <c r="L20" s="200"/>
      <c r="M20" s="201">
        <v>0</v>
      </c>
      <c r="N20" s="82"/>
      <c r="O20" s="83"/>
      <c r="P20" s="82"/>
      <c r="Q20" s="83"/>
      <c r="R20" s="82"/>
      <c r="S20" s="83"/>
      <c r="T20" s="82"/>
      <c r="U20" s="83"/>
      <c r="V20" s="82"/>
      <c r="W20" s="84"/>
      <c r="X20" s="113">
        <f t="shared" si="0"/>
        <v>0</v>
      </c>
      <c r="Y20" s="114">
        <f t="shared" si="1"/>
        <v>0</v>
      </c>
      <c r="Z20" s="77">
        <v>13</v>
      </c>
      <c r="AA20" s="99" t="s">
        <v>111</v>
      </c>
      <c r="AB20" s="250"/>
      <c r="AC20" s="251"/>
      <c r="AD20" s="252"/>
      <c r="AE20" s="251"/>
      <c r="AF20" s="252"/>
      <c r="AG20" s="251"/>
      <c r="AH20" s="252"/>
      <c r="AI20" s="251"/>
      <c r="AJ20" s="252"/>
      <c r="AK20" s="251"/>
      <c r="AL20" s="252"/>
      <c r="AM20" s="251"/>
      <c r="AN20" s="252"/>
      <c r="AO20" s="251"/>
      <c r="AP20" s="252"/>
      <c r="AQ20" s="251"/>
      <c r="AR20" s="252"/>
      <c r="AS20" s="251"/>
      <c r="AT20" s="252"/>
      <c r="AU20" s="251"/>
      <c r="AV20" s="253"/>
      <c r="AW20" s="248">
        <f t="shared" si="2"/>
        <v>0</v>
      </c>
      <c r="AX20" s="254">
        <f t="shared" si="3"/>
        <v>0</v>
      </c>
      <c r="AY20" s="292" t="str">
        <f t="shared" si="4"/>
        <v xml:space="preserve"> </v>
      </c>
    </row>
    <row r="21" spans="1:51">
      <c r="A21" s="81">
        <v>14</v>
      </c>
      <c r="B21" s="99" t="s">
        <v>112</v>
      </c>
      <c r="C21" s="199">
        <v>0</v>
      </c>
      <c r="D21" s="200"/>
      <c r="E21" s="201"/>
      <c r="F21" s="200"/>
      <c r="G21" s="201"/>
      <c r="H21" s="200"/>
      <c r="I21" s="201">
        <v>0</v>
      </c>
      <c r="J21" s="82"/>
      <c r="K21" s="83"/>
      <c r="L21" s="200"/>
      <c r="M21" s="201">
        <v>0</v>
      </c>
      <c r="N21" s="82"/>
      <c r="O21" s="83"/>
      <c r="P21" s="82"/>
      <c r="Q21" s="83"/>
      <c r="R21" s="82"/>
      <c r="S21" s="83"/>
      <c r="T21" s="82"/>
      <c r="U21" s="83"/>
      <c r="V21" s="82"/>
      <c r="W21" s="84"/>
      <c r="X21" s="113">
        <f t="shared" si="0"/>
        <v>0</v>
      </c>
      <c r="Y21" s="114">
        <f t="shared" si="1"/>
        <v>0</v>
      </c>
      <c r="Z21" s="81">
        <v>14</v>
      </c>
      <c r="AA21" s="99" t="s">
        <v>113</v>
      </c>
      <c r="AB21" s="250"/>
      <c r="AC21" s="251"/>
      <c r="AD21" s="252"/>
      <c r="AE21" s="251"/>
      <c r="AF21" s="252"/>
      <c r="AG21" s="251"/>
      <c r="AH21" s="252"/>
      <c r="AI21" s="251"/>
      <c r="AJ21" s="252"/>
      <c r="AK21" s="251"/>
      <c r="AL21" s="252"/>
      <c r="AM21" s="251"/>
      <c r="AN21" s="252"/>
      <c r="AO21" s="251"/>
      <c r="AP21" s="252"/>
      <c r="AQ21" s="251"/>
      <c r="AR21" s="252"/>
      <c r="AS21" s="251"/>
      <c r="AT21" s="252"/>
      <c r="AU21" s="251"/>
      <c r="AV21" s="253"/>
      <c r="AW21" s="248">
        <f t="shared" si="2"/>
        <v>0</v>
      </c>
      <c r="AX21" s="254">
        <f t="shared" si="3"/>
        <v>0</v>
      </c>
      <c r="AY21" s="292" t="str">
        <f t="shared" si="4"/>
        <v xml:space="preserve"> </v>
      </c>
    </row>
    <row r="22" spans="1:51">
      <c r="A22" s="81">
        <v>15</v>
      </c>
      <c r="B22" s="99" t="s">
        <v>114</v>
      </c>
      <c r="C22" s="199">
        <v>0</v>
      </c>
      <c r="D22" s="200"/>
      <c r="E22" s="201"/>
      <c r="F22" s="200"/>
      <c r="G22" s="201"/>
      <c r="H22" s="200"/>
      <c r="I22" s="201">
        <v>0</v>
      </c>
      <c r="J22" s="82"/>
      <c r="K22" s="83"/>
      <c r="L22" s="200"/>
      <c r="M22" s="201">
        <v>0</v>
      </c>
      <c r="N22" s="82"/>
      <c r="O22" s="83"/>
      <c r="P22" s="82"/>
      <c r="Q22" s="83"/>
      <c r="R22" s="82"/>
      <c r="S22" s="83"/>
      <c r="T22" s="82"/>
      <c r="U22" s="83"/>
      <c r="V22" s="82"/>
      <c r="W22" s="84"/>
      <c r="X22" s="113">
        <f t="shared" si="0"/>
        <v>0</v>
      </c>
      <c r="Y22" s="114">
        <f t="shared" si="1"/>
        <v>0</v>
      </c>
      <c r="Z22" s="77">
        <v>15</v>
      </c>
      <c r="AA22" s="99" t="s">
        <v>115</v>
      </c>
      <c r="AB22" s="250"/>
      <c r="AC22" s="251"/>
      <c r="AD22" s="252"/>
      <c r="AE22" s="251"/>
      <c r="AF22" s="252"/>
      <c r="AG22" s="251"/>
      <c r="AH22" s="252"/>
      <c r="AI22" s="251"/>
      <c r="AJ22" s="252"/>
      <c r="AK22" s="251"/>
      <c r="AL22" s="252"/>
      <c r="AM22" s="251"/>
      <c r="AN22" s="252"/>
      <c r="AO22" s="251"/>
      <c r="AP22" s="252"/>
      <c r="AQ22" s="251"/>
      <c r="AR22" s="252"/>
      <c r="AS22" s="251"/>
      <c r="AT22" s="252"/>
      <c r="AU22" s="251"/>
      <c r="AV22" s="253"/>
      <c r="AW22" s="248">
        <f t="shared" si="2"/>
        <v>0</v>
      </c>
      <c r="AX22" s="254">
        <f t="shared" si="3"/>
        <v>0</v>
      </c>
      <c r="AY22" s="292" t="str">
        <f t="shared" si="4"/>
        <v xml:space="preserve"> </v>
      </c>
    </row>
    <row r="23" spans="1:51">
      <c r="A23" s="81">
        <v>16</v>
      </c>
      <c r="B23" s="99" t="s">
        <v>116</v>
      </c>
      <c r="C23" s="199">
        <v>0</v>
      </c>
      <c r="D23" s="200"/>
      <c r="E23" s="201"/>
      <c r="F23" s="200"/>
      <c r="G23" s="201"/>
      <c r="H23" s="200"/>
      <c r="I23" s="201">
        <v>0</v>
      </c>
      <c r="J23" s="82"/>
      <c r="K23" s="83"/>
      <c r="L23" s="200"/>
      <c r="M23" s="201">
        <v>0</v>
      </c>
      <c r="N23" s="82"/>
      <c r="O23" s="83"/>
      <c r="P23" s="82"/>
      <c r="Q23" s="83"/>
      <c r="R23" s="82"/>
      <c r="S23" s="83"/>
      <c r="T23" s="82"/>
      <c r="U23" s="83"/>
      <c r="V23" s="82"/>
      <c r="W23" s="84"/>
      <c r="X23" s="113">
        <f t="shared" si="0"/>
        <v>0</v>
      </c>
      <c r="Y23" s="114">
        <f t="shared" si="1"/>
        <v>0</v>
      </c>
      <c r="Z23" s="81">
        <v>16</v>
      </c>
      <c r="AA23" s="99" t="s">
        <v>117</v>
      </c>
      <c r="AB23" s="250"/>
      <c r="AC23" s="251"/>
      <c r="AD23" s="252"/>
      <c r="AE23" s="251"/>
      <c r="AF23" s="252"/>
      <c r="AG23" s="251"/>
      <c r="AH23" s="252"/>
      <c r="AI23" s="251"/>
      <c r="AJ23" s="252"/>
      <c r="AK23" s="251"/>
      <c r="AL23" s="252"/>
      <c r="AM23" s="251"/>
      <c r="AN23" s="252"/>
      <c r="AO23" s="251"/>
      <c r="AP23" s="252"/>
      <c r="AQ23" s="251"/>
      <c r="AR23" s="252"/>
      <c r="AS23" s="251"/>
      <c r="AT23" s="252"/>
      <c r="AU23" s="251"/>
      <c r="AV23" s="253"/>
      <c r="AW23" s="248">
        <f t="shared" si="2"/>
        <v>0</v>
      </c>
      <c r="AX23" s="254">
        <f t="shared" si="3"/>
        <v>0</v>
      </c>
      <c r="AY23" s="292" t="str">
        <f t="shared" si="4"/>
        <v xml:space="preserve"> </v>
      </c>
    </row>
    <row r="24" spans="1:51">
      <c r="A24" s="81">
        <v>17</v>
      </c>
      <c r="B24" s="99" t="s">
        <v>118</v>
      </c>
      <c r="C24" s="199">
        <v>0</v>
      </c>
      <c r="D24" s="200"/>
      <c r="E24" s="201"/>
      <c r="F24" s="200"/>
      <c r="G24" s="201"/>
      <c r="H24" s="200"/>
      <c r="I24" s="201">
        <v>0</v>
      </c>
      <c r="J24" s="82"/>
      <c r="K24" s="83"/>
      <c r="L24" s="200"/>
      <c r="M24" s="201">
        <v>0</v>
      </c>
      <c r="N24" s="82"/>
      <c r="O24" s="83"/>
      <c r="P24" s="82"/>
      <c r="Q24" s="83"/>
      <c r="R24" s="82"/>
      <c r="S24" s="83"/>
      <c r="T24" s="82"/>
      <c r="U24" s="83"/>
      <c r="V24" s="82"/>
      <c r="W24" s="84"/>
      <c r="X24" s="113">
        <f t="shared" si="0"/>
        <v>0</v>
      </c>
      <c r="Y24" s="114">
        <f t="shared" si="1"/>
        <v>0</v>
      </c>
      <c r="Z24" s="77">
        <v>17</v>
      </c>
      <c r="AA24" s="99" t="s">
        <v>119</v>
      </c>
      <c r="AB24" s="250"/>
      <c r="AC24" s="251"/>
      <c r="AD24" s="252"/>
      <c r="AE24" s="251"/>
      <c r="AF24" s="252"/>
      <c r="AG24" s="251"/>
      <c r="AH24" s="252"/>
      <c r="AI24" s="251"/>
      <c r="AJ24" s="252"/>
      <c r="AK24" s="251"/>
      <c r="AL24" s="252"/>
      <c r="AM24" s="251"/>
      <c r="AN24" s="252"/>
      <c r="AO24" s="251"/>
      <c r="AP24" s="252"/>
      <c r="AQ24" s="251"/>
      <c r="AR24" s="252"/>
      <c r="AS24" s="251"/>
      <c r="AT24" s="252"/>
      <c r="AU24" s="251"/>
      <c r="AV24" s="253"/>
      <c r="AW24" s="248">
        <f t="shared" si="2"/>
        <v>0</v>
      </c>
      <c r="AX24" s="254">
        <f t="shared" si="3"/>
        <v>0</v>
      </c>
      <c r="AY24" s="292" t="str">
        <f t="shared" si="4"/>
        <v xml:space="preserve"> </v>
      </c>
    </row>
    <row r="25" spans="1:51">
      <c r="A25" s="81">
        <v>18</v>
      </c>
      <c r="B25" s="99" t="s">
        <v>120</v>
      </c>
      <c r="C25" s="199">
        <v>0</v>
      </c>
      <c r="D25" s="200"/>
      <c r="E25" s="201"/>
      <c r="F25" s="200"/>
      <c r="G25" s="201"/>
      <c r="H25" s="200"/>
      <c r="I25" s="201">
        <v>0</v>
      </c>
      <c r="J25" s="82"/>
      <c r="K25" s="83"/>
      <c r="L25" s="200"/>
      <c r="M25" s="201">
        <v>0</v>
      </c>
      <c r="N25" s="82"/>
      <c r="O25" s="83"/>
      <c r="P25" s="82"/>
      <c r="Q25" s="83"/>
      <c r="R25" s="82"/>
      <c r="S25" s="83"/>
      <c r="T25" s="82"/>
      <c r="U25" s="83"/>
      <c r="V25" s="82"/>
      <c r="W25" s="84"/>
      <c r="X25" s="113">
        <f t="shared" si="0"/>
        <v>0</v>
      </c>
      <c r="Y25" s="114">
        <f t="shared" si="1"/>
        <v>0</v>
      </c>
      <c r="Z25" s="81">
        <v>18</v>
      </c>
      <c r="AA25" s="99" t="s">
        <v>121</v>
      </c>
      <c r="AB25" s="250"/>
      <c r="AC25" s="251"/>
      <c r="AD25" s="252"/>
      <c r="AE25" s="251"/>
      <c r="AF25" s="252"/>
      <c r="AG25" s="251"/>
      <c r="AH25" s="252"/>
      <c r="AI25" s="251"/>
      <c r="AJ25" s="252"/>
      <c r="AK25" s="251"/>
      <c r="AL25" s="252"/>
      <c r="AM25" s="251"/>
      <c r="AN25" s="252"/>
      <c r="AO25" s="251"/>
      <c r="AP25" s="252"/>
      <c r="AQ25" s="251"/>
      <c r="AR25" s="252"/>
      <c r="AS25" s="251"/>
      <c r="AT25" s="252"/>
      <c r="AU25" s="251"/>
      <c r="AV25" s="253"/>
      <c r="AW25" s="248">
        <f t="shared" si="2"/>
        <v>0</v>
      </c>
      <c r="AX25" s="254">
        <f t="shared" si="3"/>
        <v>0</v>
      </c>
      <c r="AY25" s="292" t="str">
        <f t="shared" si="4"/>
        <v xml:space="preserve"> </v>
      </c>
    </row>
    <row r="26" spans="1:51">
      <c r="A26" s="81">
        <v>19</v>
      </c>
      <c r="B26" s="99" t="s">
        <v>122</v>
      </c>
      <c r="C26" s="199">
        <v>0</v>
      </c>
      <c r="D26" s="200"/>
      <c r="E26" s="201"/>
      <c r="F26" s="200"/>
      <c r="G26" s="201"/>
      <c r="H26" s="200"/>
      <c r="I26" s="201">
        <v>0</v>
      </c>
      <c r="J26" s="82"/>
      <c r="K26" s="83"/>
      <c r="L26" s="200"/>
      <c r="M26" s="201">
        <v>0</v>
      </c>
      <c r="N26" s="82"/>
      <c r="O26" s="83"/>
      <c r="P26" s="82"/>
      <c r="Q26" s="83"/>
      <c r="R26" s="82"/>
      <c r="S26" s="83"/>
      <c r="T26" s="82"/>
      <c r="U26" s="83"/>
      <c r="V26" s="82"/>
      <c r="W26" s="84"/>
      <c r="X26" s="113">
        <f t="shared" si="0"/>
        <v>0</v>
      </c>
      <c r="Y26" s="114">
        <f t="shared" si="1"/>
        <v>0</v>
      </c>
      <c r="Z26" s="77">
        <v>19</v>
      </c>
      <c r="AA26" s="99" t="s">
        <v>123</v>
      </c>
      <c r="AB26" s="250"/>
      <c r="AC26" s="251"/>
      <c r="AD26" s="252"/>
      <c r="AE26" s="251"/>
      <c r="AF26" s="252"/>
      <c r="AG26" s="251"/>
      <c r="AH26" s="252"/>
      <c r="AI26" s="251"/>
      <c r="AJ26" s="252"/>
      <c r="AK26" s="251"/>
      <c r="AL26" s="252"/>
      <c r="AM26" s="251"/>
      <c r="AN26" s="252"/>
      <c r="AO26" s="251"/>
      <c r="AP26" s="252"/>
      <c r="AQ26" s="251"/>
      <c r="AR26" s="252"/>
      <c r="AS26" s="251"/>
      <c r="AT26" s="252"/>
      <c r="AU26" s="251"/>
      <c r="AV26" s="253"/>
      <c r="AW26" s="248">
        <f t="shared" si="2"/>
        <v>0</v>
      </c>
      <c r="AX26" s="254">
        <f t="shared" si="3"/>
        <v>0</v>
      </c>
      <c r="AY26" s="292" t="str">
        <f t="shared" si="4"/>
        <v xml:space="preserve"> </v>
      </c>
    </row>
    <row r="27" spans="1:51">
      <c r="A27" s="81">
        <v>20</v>
      </c>
      <c r="B27" s="99" t="s">
        <v>124</v>
      </c>
      <c r="C27" s="199">
        <v>0</v>
      </c>
      <c r="D27" s="200"/>
      <c r="E27" s="201"/>
      <c r="F27" s="200"/>
      <c r="G27" s="201"/>
      <c r="H27" s="200"/>
      <c r="I27" s="201">
        <v>0</v>
      </c>
      <c r="J27" s="82"/>
      <c r="K27" s="83"/>
      <c r="L27" s="200"/>
      <c r="M27" s="201">
        <v>0</v>
      </c>
      <c r="N27" s="82"/>
      <c r="O27" s="83"/>
      <c r="P27" s="82"/>
      <c r="Q27" s="83"/>
      <c r="R27" s="82"/>
      <c r="S27" s="83"/>
      <c r="T27" s="82"/>
      <c r="U27" s="83"/>
      <c r="V27" s="82"/>
      <c r="W27" s="84"/>
      <c r="X27" s="113">
        <f t="shared" si="0"/>
        <v>0</v>
      </c>
      <c r="Y27" s="114">
        <f t="shared" si="1"/>
        <v>0</v>
      </c>
      <c r="Z27" s="81">
        <v>20</v>
      </c>
      <c r="AA27" s="99" t="s">
        <v>125</v>
      </c>
      <c r="AB27" s="250"/>
      <c r="AC27" s="251"/>
      <c r="AD27" s="252"/>
      <c r="AE27" s="251"/>
      <c r="AF27" s="252"/>
      <c r="AG27" s="251"/>
      <c r="AH27" s="252"/>
      <c r="AI27" s="251"/>
      <c r="AJ27" s="252"/>
      <c r="AK27" s="251"/>
      <c r="AL27" s="252"/>
      <c r="AM27" s="251"/>
      <c r="AN27" s="252"/>
      <c r="AO27" s="251"/>
      <c r="AP27" s="252"/>
      <c r="AQ27" s="251"/>
      <c r="AR27" s="252"/>
      <c r="AS27" s="251"/>
      <c r="AT27" s="252"/>
      <c r="AU27" s="251"/>
      <c r="AV27" s="253"/>
      <c r="AW27" s="248">
        <f t="shared" si="2"/>
        <v>0</v>
      </c>
      <c r="AX27" s="254">
        <f t="shared" si="3"/>
        <v>0</v>
      </c>
      <c r="AY27" s="292" t="str">
        <f t="shared" si="4"/>
        <v xml:space="preserve"> </v>
      </c>
    </row>
    <row r="28" spans="1:51">
      <c r="A28" s="81">
        <v>21</v>
      </c>
      <c r="B28" s="99" t="s">
        <v>126</v>
      </c>
      <c r="C28" s="199">
        <v>0</v>
      </c>
      <c r="D28" s="200"/>
      <c r="E28" s="201"/>
      <c r="F28" s="200"/>
      <c r="G28" s="201"/>
      <c r="H28" s="200"/>
      <c r="I28" s="201">
        <v>0</v>
      </c>
      <c r="J28" s="82"/>
      <c r="K28" s="83"/>
      <c r="L28" s="200"/>
      <c r="M28" s="201">
        <v>0</v>
      </c>
      <c r="N28" s="82"/>
      <c r="O28" s="83"/>
      <c r="P28" s="82"/>
      <c r="Q28" s="83"/>
      <c r="R28" s="82"/>
      <c r="S28" s="83"/>
      <c r="T28" s="82"/>
      <c r="U28" s="83"/>
      <c r="V28" s="82"/>
      <c r="W28" s="84"/>
      <c r="X28" s="113">
        <f t="shared" si="0"/>
        <v>0</v>
      </c>
      <c r="Y28" s="114">
        <f t="shared" si="1"/>
        <v>0</v>
      </c>
      <c r="Z28" s="77">
        <v>21</v>
      </c>
      <c r="AA28" s="99" t="s">
        <v>127</v>
      </c>
      <c r="AB28" s="250"/>
      <c r="AC28" s="251"/>
      <c r="AD28" s="252"/>
      <c r="AE28" s="251"/>
      <c r="AF28" s="252"/>
      <c r="AG28" s="251"/>
      <c r="AH28" s="252"/>
      <c r="AI28" s="251"/>
      <c r="AJ28" s="252"/>
      <c r="AK28" s="251"/>
      <c r="AL28" s="252"/>
      <c r="AM28" s="251"/>
      <c r="AN28" s="252"/>
      <c r="AO28" s="251"/>
      <c r="AP28" s="252"/>
      <c r="AQ28" s="251"/>
      <c r="AR28" s="252"/>
      <c r="AS28" s="251"/>
      <c r="AT28" s="252"/>
      <c r="AU28" s="251"/>
      <c r="AV28" s="253"/>
      <c r="AW28" s="248">
        <f t="shared" si="2"/>
        <v>0</v>
      </c>
      <c r="AX28" s="254">
        <f t="shared" si="3"/>
        <v>0</v>
      </c>
      <c r="AY28" s="292" t="str">
        <f t="shared" si="4"/>
        <v xml:space="preserve"> </v>
      </c>
    </row>
    <row r="29" spans="1:51">
      <c r="A29" s="81">
        <v>22</v>
      </c>
      <c r="B29" s="99" t="s">
        <v>128</v>
      </c>
      <c r="C29" s="199">
        <v>0</v>
      </c>
      <c r="D29" s="200"/>
      <c r="E29" s="201"/>
      <c r="F29" s="200"/>
      <c r="G29" s="201"/>
      <c r="H29" s="200"/>
      <c r="I29" s="201">
        <v>0</v>
      </c>
      <c r="J29" s="82"/>
      <c r="K29" s="83"/>
      <c r="L29" s="200"/>
      <c r="M29" s="201">
        <v>0</v>
      </c>
      <c r="N29" s="82"/>
      <c r="O29" s="83"/>
      <c r="P29" s="82"/>
      <c r="Q29" s="83"/>
      <c r="R29" s="82"/>
      <c r="S29" s="83"/>
      <c r="T29" s="82"/>
      <c r="U29" s="83"/>
      <c r="V29" s="82"/>
      <c r="W29" s="84"/>
      <c r="X29" s="113">
        <f t="shared" si="0"/>
        <v>0</v>
      </c>
      <c r="Y29" s="114">
        <f t="shared" si="1"/>
        <v>0</v>
      </c>
      <c r="Z29" s="81">
        <v>22</v>
      </c>
      <c r="AA29" s="99" t="s">
        <v>129</v>
      </c>
      <c r="AB29" s="250"/>
      <c r="AC29" s="251"/>
      <c r="AD29" s="252"/>
      <c r="AE29" s="251"/>
      <c r="AF29" s="252"/>
      <c r="AG29" s="251"/>
      <c r="AH29" s="252"/>
      <c r="AI29" s="251"/>
      <c r="AJ29" s="252"/>
      <c r="AK29" s="251"/>
      <c r="AL29" s="252"/>
      <c r="AM29" s="251"/>
      <c r="AN29" s="252"/>
      <c r="AO29" s="251"/>
      <c r="AP29" s="252"/>
      <c r="AQ29" s="251"/>
      <c r="AR29" s="252"/>
      <c r="AS29" s="251"/>
      <c r="AT29" s="252"/>
      <c r="AU29" s="251"/>
      <c r="AV29" s="253"/>
      <c r="AW29" s="248">
        <f t="shared" si="2"/>
        <v>0</v>
      </c>
      <c r="AX29" s="254">
        <f t="shared" si="3"/>
        <v>0</v>
      </c>
      <c r="AY29" s="292" t="str">
        <f t="shared" si="4"/>
        <v xml:space="preserve"> </v>
      </c>
    </row>
    <row r="30" spans="1:51">
      <c r="A30" s="81">
        <v>23</v>
      </c>
      <c r="B30" s="99" t="s">
        <v>130</v>
      </c>
      <c r="C30" s="199">
        <v>0</v>
      </c>
      <c r="D30" s="200"/>
      <c r="E30" s="201"/>
      <c r="F30" s="200"/>
      <c r="G30" s="201"/>
      <c r="H30" s="200"/>
      <c r="I30" s="201">
        <v>0</v>
      </c>
      <c r="J30" s="82"/>
      <c r="K30" s="83"/>
      <c r="L30" s="200"/>
      <c r="M30" s="201">
        <v>0</v>
      </c>
      <c r="N30" s="82"/>
      <c r="O30" s="83"/>
      <c r="P30" s="82"/>
      <c r="Q30" s="83"/>
      <c r="R30" s="82"/>
      <c r="S30" s="83"/>
      <c r="T30" s="82"/>
      <c r="U30" s="83"/>
      <c r="V30" s="82"/>
      <c r="W30" s="84"/>
      <c r="X30" s="113">
        <f t="shared" si="0"/>
        <v>0</v>
      </c>
      <c r="Y30" s="114">
        <f t="shared" si="1"/>
        <v>0</v>
      </c>
      <c r="Z30" s="77">
        <v>23</v>
      </c>
      <c r="AA30" s="99" t="s">
        <v>131</v>
      </c>
      <c r="AB30" s="250"/>
      <c r="AC30" s="251"/>
      <c r="AD30" s="252"/>
      <c r="AE30" s="251"/>
      <c r="AF30" s="252"/>
      <c r="AG30" s="251"/>
      <c r="AH30" s="252"/>
      <c r="AI30" s="251"/>
      <c r="AJ30" s="252"/>
      <c r="AK30" s="251"/>
      <c r="AL30" s="252"/>
      <c r="AM30" s="251"/>
      <c r="AN30" s="252"/>
      <c r="AO30" s="251"/>
      <c r="AP30" s="252"/>
      <c r="AQ30" s="251"/>
      <c r="AR30" s="252"/>
      <c r="AS30" s="251"/>
      <c r="AT30" s="252"/>
      <c r="AU30" s="251"/>
      <c r="AV30" s="253"/>
      <c r="AW30" s="248">
        <f t="shared" si="2"/>
        <v>0</v>
      </c>
      <c r="AX30" s="254">
        <f t="shared" si="3"/>
        <v>0</v>
      </c>
      <c r="AY30" s="292" t="str">
        <f t="shared" si="4"/>
        <v xml:space="preserve"> </v>
      </c>
    </row>
    <row r="31" spans="1:51">
      <c r="A31" s="81">
        <v>24</v>
      </c>
      <c r="B31" s="99" t="s">
        <v>132</v>
      </c>
      <c r="C31" s="199">
        <v>0</v>
      </c>
      <c r="D31" s="200"/>
      <c r="E31" s="201"/>
      <c r="F31" s="200"/>
      <c r="G31" s="201"/>
      <c r="H31" s="200"/>
      <c r="I31" s="201">
        <v>0</v>
      </c>
      <c r="J31" s="82"/>
      <c r="K31" s="83"/>
      <c r="L31" s="200"/>
      <c r="M31" s="201">
        <v>0</v>
      </c>
      <c r="N31" s="82"/>
      <c r="O31" s="83"/>
      <c r="P31" s="82"/>
      <c r="Q31" s="83"/>
      <c r="R31" s="82"/>
      <c r="S31" s="83"/>
      <c r="T31" s="82"/>
      <c r="U31" s="83"/>
      <c r="V31" s="82"/>
      <c r="W31" s="84"/>
      <c r="X31" s="113">
        <f t="shared" si="0"/>
        <v>0</v>
      </c>
      <c r="Y31" s="114">
        <f t="shared" si="1"/>
        <v>0</v>
      </c>
      <c r="Z31" s="81">
        <v>24</v>
      </c>
      <c r="AA31" s="99" t="s">
        <v>133</v>
      </c>
      <c r="AB31" s="250"/>
      <c r="AC31" s="251"/>
      <c r="AD31" s="252"/>
      <c r="AE31" s="251"/>
      <c r="AF31" s="252"/>
      <c r="AG31" s="251"/>
      <c r="AH31" s="252"/>
      <c r="AI31" s="251"/>
      <c r="AJ31" s="252"/>
      <c r="AK31" s="251"/>
      <c r="AL31" s="252"/>
      <c r="AM31" s="251"/>
      <c r="AN31" s="252"/>
      <c r="AO31" s="251"/>
      <c r="AP31" s="252"/>
      <c r="AQ31" s="251"/>
      <c r="AR31" s="252"/>
      <c r="AS31" s="251"/>
      <c r="AT31" s="252"/>
      <c r="AU31" s="251"/>
      <c r="AV31" s="253"/>
      <c r="AW31" s="248">
        <f t="shared" si="2"/>
        <v>0</v>
      </c>
      <c r="AX31" s="254">
        <f t="shared" si="3"/>
        <v>0</v>
      </c>
      <c r="AY31" s="292" t="str">
        <f t="shared" si="4"/>
        <v xml:space="preserve"> </v>
      </c>
    </row>
    <row r="32" spans="1:51">
      <c r="A32" s="81">
        <v>25</v>
      </c>
      <c r="B32" s="99" t="s">
        <v>134</v>
      </c>
      <c r="C32" s="199">
        <v>0</v>
      </c>
      <c r="D32" s="200"/>
      <c r="E32" s="201"/>
      <c r="F32" s="200"/>
      <c r="G32" s="201"/>
      <c r="H32" s="200"/>
      <c r="I32" s="201">
        <v>0</v>
      </c>
      <c r="J32" s="82"/>
      <c r="K32" s="83"/>
      <c r="L32" s="200"/>
      <c r="M32" s="201">
        <v>0</v>
      </c>
      <c r="N32" s="82"/>
      <c r="O32" s="83"/>
      <c r="P32" s="82"/>
      <c r="Q32" s="83"/>
      <c r="R32" s="82"/>
      <c r="S32" s="83"/>
      <c r="T32" s="82"/>
      <c r="U32" s="83"/>
      <c r="V32" s="82"/>
      <c r="W32" s="84"/>
      <c r="X32" s="113">
        <f t="shared" si="0"/>
        <v>0</v>
      </c>
      <c r="Y32" s="114">
        <f t="shared" si="1"/>
        <v>0</v>
      </c>
      <c r="Z32" s="77">
        <v>25</v>
      </c>
      <c r="AA32" s="99" t="s">
        <v>135</v>
      </c>
      <c r="AB32" s="250"/>
      <c r="AC32" s="251"/>
      <c r="AD32" s="252"/>
      <c r="AE32" s="251"/>
      <c r="AF32" s="252"/>
      <c r="AG32" s="251"/>
      <c r="AH32" s="252"/>
      <c r="AI32" s="251"/>
      <c r="AJ32" s="252"/>
      <c r="AK32" s="251"/>
      <c r="AL32" s="252"/>
      <c r="AM32" s="251"/>
      <c r="AN32" s="252"/>
      <c r="AO32" s="251"/>
      <c r="AP32" s="252"/>
      <c r="AQ32" s="251"/>
      <c r="AR32" s="252"/>
      <c r="AS32" s="251"/>
      <c r="AT32" s="252"/>
      <c r="AU32" s="251"/>
      <c r="AV32" s="253"/>
      <c r="AW32" s="248">
        <f t="shared" si="2"/>
        <v>0</v>
      </c>
      <c r="AX32" s="254">
        <f t="shared" si="3"/>
        <v>0</v>
      </c>
      <c r="AY32" s="292" t="str">
        <f t="shared" si="4"/>
        <v xml:space="preserve"> </v>
      </c>
    </row>
    <row r="33" spans="1:51">
      <c r="A33" s="81">
        <v>26</v>
      </c>
      <c r="B33" s="99" t="s">
        <v>136</v>
      </c>
      <c r="C33" s="199">
        <v>0</v>
      </c>
      <c r="D33" s="200"/>
      <c r="E33" s="201"/>
      <c r="F33" s="200"/>
      <c r="G33" s="201"/>
      <c r="H33" s="200"/>
      <c r="I33" s="201">
        <v>0</v>
      </c>
      <c r="J33" s="82"/>
      <c r="K33" s="83"/>
      <c r="L33" s="200"/>
      <c r="M33" s="201">
        <v>0</v>
      </c>
      <c r="N33" s="82"/>
      <c r="O33" s="83"/>
      <c r="P33" s="82"/>
      <c r="Q33" s="83"/>
      <c r="R33" s="82"/>
      <c r="S33" s="83"/>
      <c r="T33" s="82"/>
      <c r="U33" s="83"/>
      <c r="V33" s="82"/>
      <c r="W33" s="84"/>
      <c r="X33" s="113">
        <f t="shared" si="0"/>
        <v>0</v>
      </c>
      <c r="Y33" s="114">
        <f t="shared" si="1"/>
        <v>0</v>
      </c>
      <c r="Z33" s="81">
        <v>26</v>
      </c>
      <c r="AA33" s="99" t="s">
        <v>137</v>
      </c>
      <c r="AB33" s="250"/>
      <c r="AC33" s="251"/>
      <c r="AD33" s="252"/>
      <c r="AE33" s="251"/>
      <c r="AF33" s="252"/>
      <c r="AG33" s="251"/>
      <c r="AH33" s="252"/>
      <c r="AI33" s="251"/>
      <c r="AJ33" s="252"/>
      <c r="AK33" s="251"/>
      <c r="AL33" s="252"/>
      <c r="AM33" s="251"/>
      <c r="AN33" s="252"/>
      <c r="AO33" s="251"/>
      <c r="AP33" s="252"/>
      <c r="AQ33" s="251"/>
      <c r="AR33" s="252"/>
      <c r="AS33" s="251"/>
      <c r="AT33" s="252"/>
      <c r="AU33" s="251"/>
      <c r="AV33" s="253"/>
      <c r="AW33" s="248">
        <f t="shared" si="2"/>
        <v>0</v>
      </c>
      <c r="AX33" s="254">
        <f t="shared" si="3"/>
        <v>0</v>
      </c>
      <c r="AY33" s="292" t="str">
        <f t="shared" si="4"/>
        <v xml:space="preserve"> </v>
      </c>
    </row>
    <row r="34" spans="1:51">
      <c r="A34" s="81">
        <v>27</v>
      </c>
      <c r="B34" s="99" t="s">
        <v>138</v>
      </c>
      <c r="C34" s="199">
        <v>0</v>
      </c>
      <c r="D34" s="200"/>
      <c r="E34" s="201"/>
      <c r="F34" s="200"/>
      <c r="G34" s="201"/>
      <c r="H34" s="200"/>
      <c r="I34" s="201">
        <v>0</v>
      </c>
      <c r="J34" s="82"/>
      <c r="K34" s="83"/>
      <c r="L34" s="200"/>
      <c r="M34" s="201">
        <v>0</v>
      </c>
      <c r="N34" s="82"/>
      <c r="O34" s="83"/>
      <c r="P34" s="82"/>
      <c r="Q34" s="83"/>
      <c r="R34" s="82"/>
      <c r="S34" s="83"/>
      <c r="T34" s="82"/>
      <c r="U34" s="83"/>
      <c r="V34" s="82"/>
      <c r="W34" s="84"/>
      <c r="X34" s="113">
        <f t="shared" si="0"/>
        <v>0</v>
      </c>
      <c r="Y34" s="114">
        <f t="shared" si="1"/>
        <v>0</v>
      </c>
      <c r="Z34" s="77">
        <v>27</v>
      </c>
      <c r="AA34" s="99" t="s">
        <v>139</v>
      </c>
      <c r="AB34" s="250"/>
      <c r="AC34" s="251"/>
      <c r="AD34" s="252"/>
      <c r="AE34" s="251"/>
      <c r="AF34" s="252"/>
      <c r="AG34" s="251"/>
      <c r="AH34" s="252"/>
      <c r="AI34" s="251"/>
      <c r="AJ34" s="252"/>
      <c r="AK34" s="251"/>
      <c r="AL34" s="252"/>
      <c r="AM34" s="251"/>
      <c r="AN34" s="252"/>
      <c r="AO34" s="251"/>
      <c r="AP34" s="252"/>
      <c r="AQ34" s="251"/>
      <c r="AR34" s="252"/>
      <c r="AS34" s="251"/>
      <c r="AT34" s="252"/>
      <c r="AU34" s="251"/>
      <c r="AV34" s="253"/>
      <c r="AW34" s="248">
        <f t="shared" si="2"/>
        <v>0</v>
      </c>
      <c r="AX34" s="254">
        <f t="shared" si="3"/>
        <v>0</v>
      </c>
      <c r="AY34" s="292" t="str">
        <f t="shared" si="4"/>
        <v xml:space="preserve"> </v>
      </c>
    </row>
    <row r="35" spans="1:51">
      <c r="A35" s="81">
        <v>28</v>
      </c>
      <c r="B35" s="99" t="s">
        <v>140</v>
      </c>
      <c r="C35" s="199">
        <v>0</v>
      </c>
      <c r="D35" s="200"/>
      <c r="E35" s="201"/>
      <c r="F35" s="200"/>
      <c r="G35" s="201"/>
      <c r="H35" s="200"/>
      <c r="I35" s="201">
        <v>0</v>
      </c>
      <c r="J35" s="82"/>
      <c r="K35" s="83"/>
      <c r="L35" s="200"/>
      <c r="M35" s="201">
        <v>0</v>
      </c>
      <c r="N35" s="82"/>
      <c r="O35" s="83"/>
      <c r="P35" s="82"/>
      <c r="Q35" s="83"/>
      <c r="R35" s="82"/>
      <c r="S35" s="83"/>
      <c r="T35" s="82"/>
      <c r="U35" s="83"/>
      <c r="V35" s="82"/>
      <c r="W35" s="84"/>
      <c r="X35" s="113">
        <f t="shared" si="0"/>
        <v>0</v>
      </c>
      <c r="Y35" s="114">
        <f t="shared" si="1"/>
        <v>0</v>
      </c>
      <c r="Z35" s="81">
        <v>28</v>
      </c>
      <c r="AA35" s="99" t="s">
        <v>141</v>
      </c>
      <c r="AB35" s="250"/>
      <c r="AC35" s="251"/>
      <c r="AD35" s="252"/>
      <c r="AE35" s="251"/>
      <c r="AF35" s="252"/>
      <c r="AG35" s="251"/>
      <c r="AH35" s="252"/>
      <c r="AI35" s="251"/>
      <c r="AJ35" s="252"/>
      <c r="AK35" s="251"/>
      <c r="AL35" s="252"/>
      <c r="AM35" s="251"/>
      <c r="AN35" s="252"/>
      <c r="AO35" s="251"/>
      <c r="AP35" s="252"/>
      <c r="AQ35" s="251"/>
      <c r="AR35" s="252"/>
      <c r="AS35" s="251"/>
      <c r="AT35" s="252"/>
      <c r="AU35" s="251"/>
      <c r="AV35" s="253"/>
      <c r="AW35" s="248">
        <f t="shared" si="2"/>
        <v>0</v>
      </c>
      <c r="AX35" s="254">
        <f t="shared" si="3"/>
        <v>0</v>
      </c>
      <c r="AY35" s="292" t="str">
        <f t="shared" si="4"/>
        <v xml:space="preserve"> </v>
      </c>
    </row>
    <row r="36" spans="1:51">
      <c r="A36" s="81">
        <v>29</v>
      </c>
      <c r="B36" s="99" t="s">
        <v>142</v>
      </c>
      <c r="C36" s="199">
        <v>0</v>
      </c>
      <c r="D36" s="200"/>
      <c r="E36" s="201"/>
      <c r="F36" s="200"/>
      <c r="G36" s="201"/>
      <c r="H36" s="200"/>
      <c r="I36" s="201">
        <v>0</v>
      </c>
      <c r="J36" s="82"/>
      <c r="K36" s="83"/>
      <c r="L36" s="200"/>
      <c r="M36" s="201">
        <v>0</v>
      </c>
      <c r="N36" s="82"/>
      <c r="O36" s="83"/>
      <c r="P36" s="82"/>
      <c r="Q36" s="83"/>
      <c r="R36" s="82"/>
      <c r="S36" s="83"/>
      <c r="T36" s="82"/>
      <c r="U36" s="83"/>
      <c r="V36" s="82"/>
      <c r="W36" s="84"/>
      <c r="X36" s="113">
        <f t="shared" si="0"/>
        <v>0</v>
      </c>
      <c r="Y36" s="114">
        <f t="shared" si="1"/>
        <v>0</v>
      </c>
      <c r="Z36" s="77">
        <v>29</v>
      </c>
      <c r="AA36" s="99" t="s">
        <v>143</v>
      </c>
      <c r="AB36" s="250"/>
      <c r="AC36" s="251"/>
      <c r="AD36" s="252"/>
      <c r="AE36" s="251"/>
      <c r="AF36" s="252"/>
      <c r="AG36" s="251"/>
      <c r="AH36" s="252"/>
      <c r="AI36" s="251"/>
      <c r="AJ36" s="252"/>
      <c r="AK36" s="251"/>
      <c r="AL36" s="252"/>
      <c r="AM36" s="251"/>
      <c r="AN36" s="252"/>
      <c r="AO36" s="251"/>
      <c r="AP36" s="252"/>
      <c r="AQ36" s="251"/>
      <c r="AR36" s="252"/>
      <c r="AS36" s="251"/>
      <c r="AT36" s="252"/>
      <c r="AU36" s="251"/>
      <c r="AV36" s="253"/>
      <c r="AW36" s="248">
        <f t="shared" si="2"/>
        <v>0</v>
      </c>
      <c r="AX36" s="254">
        <f t="shared" si="3"/>
        <v>0</v>
      </c>
      <c r="AY36" s="292" t="str">
        <f t="shared" si="4"/>
        <v xml:space="preserve"> </v>
      </c>
    </row>
    <row r="37" spans="1:51">
      <c r="A37" s="81">
        <v>30</v>
      </c>
      <c r="B37" s="99" t="s">
        <v>144</v>
      </c>
      <c r="C37" s="199">
        <v>0</v>
      </c>
      <c r="D37" s="200"/>
      <c r="E37" s="201"/>
      <c r="F37" s="200"/>
      <c r="G37" s="201"/>
      <c r="H37" s="200"/>
      <c r="I37" s="201">
        <v>0</v>
      </c>
      <c r="J37" s="82"/>
      <c r="K37" s="83"/>
      <c r="L37" s="200"/>
      <c r="M37" s="201">
        <v>0</v>
      </c>
      <c r="N37" s="82"/>
      <c r="O37" s="83"/>
      <c r="P37" s="82"/>
      <c r="Q37" s="83"/>
      <c r="R37" s="82"/>
      <c r="S37" s="83"/>
      <c r="T37" s="82"/>
      <c r="U37" s="83"/>
      <c r="V37" s="82"/>
      <c r="W37" s="84"/>
      <c r="X37" s="113">
        <f t="shared" si="0"/>
        <v>0</v>
      </c>
      <c r="Y37" s="114">
        <f t="shared" si="1"/>
        <v>0</v>
      </c>
      <c r="Z37" s="81">
        <v>30</v>
      </c>
      <c r="AA37" s="99" t="s">
        <v>145</v>
      </c>
      <c r="AB37" s="250"/>
      <c r="AC37" s="251"/>
      <c r="AD37" s="252"/>
      <c r="AE37" s="251"/>
      <c r="AF37" s="252"/>
      <c r="AG37" s="251"/>
      <c r="AH37" s="252"/>
      <c r="AI37" s="251"/>
      <c r="AJ37" s="252"/>
      <c r="AK37" s="251"/>
      <c r="AL37" s="252"/>
      <c r="AM37" s="251"/>
      <c r="AN37" s="252"/>
      <c r="AO37" s="251"/>
      <c r="AP37" s="252"/>
      <c r="AQ37" s="251"/>
      <c r="AR37" s="252"/>
      <c r="AS37" s="251"/>
      <c r="AT37" s="252"/>
      <c r="AU37" s="251"/>
      <c r="AV37" s="253"/>
      <c r="AW37" s="248">
        <f t="shared" si="2"/>
        <v>0</v>
      </c>
      <c r="AX37" s="254">
        <f t="shared" si="3"/>
        <v>0</v>
      </c>
      <c r="AY37" s="292" t="str">
        <f t="shared" si="4"/>
        <v xml:space="preserve"> </v>
      </c>
    </row>
    <row r="38" spans="1:51">
      <c r="A38" s="81">
        <v>31</v>
      </c>
      <c r="B38" s="99" t="s">
        <v>146</v>
      </c>
      <c r="C38" s="199">
        <v>0</v>
      </c>
      <c r="D38" s="200"/>
      <c r="E38" s="201"/>
      <c r="F38" s="200"/>
      <c r="G38" s="201"/>
      <c r="H38" s="200"/>
      <c r="I38" s="201">
        <v>0</v>
      </c>
      <c r="J38" s="82"/>
      <c r="K38" s="83"/>
      <c r="L38" s="200"/>
      <c r="M38" s="201">
        <v>0</v>
      </c>
      <c r="N38" s="82"/>
      <c r="O38" s="83"/>
      <c r="P38" s="82"/>
      <c r="Q38" s="83"/>
      <c r="R38" s="82"/>
      <c r="S38" s="83"/>
      <c r="T38" s="82"/>
      <c r="U38" s="83"/>
      <c r="V38" s="82"/>
      <c r="W38" s="84"/>
      <c r="X38" s="113">
        <f t="shared" si="0"/>
        <v>0</v>
      </c>
      <c r="Y38" s="114">
        <f t="shared" si="1"/>
        <v>0</v>
      </c>
      <c r="Z38" s="77">
        <v>31</v>
      </c>
      <c r="AA38" s="99" t="s">
        <v>147</v>
      </c>
      <c r="AB38" s="250"/>
      <c r="AC38" s="251"/>
      <c r="AD38" s="252"/>
      <c r="AE38" s="251"/>
      <c r="AF38" s="252"/>
      <c r="AG38" s="251"/>
      <c r="AH38" s="252"/>
      <c r="AI38" s="251"/>
      <c r="AJ38" s="252"/>
      <c r="AK38" s="251"/>
      <c r="AL38" s="252"/>
      <c r="AM38" s="251"/>
      <c r="AN38" s="252"/>
      <c r="AO38" s="251"/>
      <c r="AP38" s="252"/>
      <c r="AQ38" s="251"/>
      <c r="AR38" s="252"/>
      <c r="AS38" s="251"/>
      <c r="AT38" s="252"/>
      <c r="AU38" s="251"/>
      <c r="AV38" s="253"/>
      <c r="AW38" s="248">
        <f t="shared" si="2"/>
        <v>0</v>
      </c>
      <c r="AX38" s="254">
        <f t="shared" si="3"/>
        <v>0</v>
      </c>
      <c r="AY38" s="292" t="str">
        <f t="shared" si="4"/>
        <v xml:space="preserve"> </v>
      </c>
    </row>
    <row r="39" spans="1:51">
      <c r="A39" s="81">
        <v>32</v>
      </c>
      <c r="B39" s="99" t="s">
        <v>148</v>
      </c>
      <c r="C39" s="199">
        <v>0</v>
      </c>
      <c r="D39" s="200"/>
      <c r="E39" s="201"/>
      <c r="F39" s="200"/>
      <c r="G39" s="201"/>
      <c r="H39" s="200"/>
      <c r="I39" s="201">
        <v>0</v>
      </c>
      <c r="J39" s="82"/>
      <c r="K39" s="83"/>
      <c r="L39" s="200"/>
      <c r="M39" s="201">
        <v>0</v>
      </c>
      <c r="N39" s="82"/>
      <c r="O39" s="83"/>
      <c r="P39" s="82"/>
      <c r="Q39" s="83"/>
      <c r="R39" s="82"/>
      <c r="S39" s="83"/>
      <c r="T39" s="82"/>
      <c r="U39" s="83"/>
      <c r="V39" s="82"/>
      <c r="W39" s="84"/>
      <c r="X39" s="113">
        <f t="shared" si="0"/>
        <v>0</v>
      </c>
      <c r="Y39" s="114">
        <f t="shared" si="1"/>
        <v>0</v>
      </c>
      <c r="Z39" s="81">
        <v>32</v>
      </c>
      <c r="AA39" s="105"/>
      <c r="AB39" s="250"/>
      <c r="AC39" s="251"/>
      <c r="AD39" s="252"/>
      <c r="AE39" s="251"/>
      <c r="AF39" s="252"/>
      <c r="AG39" s="251"/>
      <c r="AH39" s="252"/>
      <c r="AI39" s="251"/>
      <c r="AJ39" s="252"/>
      <c r="AK39" s="251"/>
      <c r="AL39" s="252"/>
      <c r="AM39" s="251"/>
      <c r="AN39" s="252"/>
      <c r="AO39" s="251"/>
      <c r="AP39" s="252"/>
      <c r="AQ39" s="251"/>
      <c r="AR39" s="252"/>
      <c r="AS39" s="251"/>
      <c r="AT39" s="252"/>
      <c r="AU39" s="251"/>
      <c r="AV39" s="253"/>
      <c r="AW39" s="248">
        <f t="shared" si="2"/>
        <v>0</v>
      </c>
      <c r="AX39" s="254">
        <f t="shared" si="3"/>
        <v>0</v>
      </c>
      <c r="AY39" s="292" t="str">
        <f t="shared" si="4"/>
        <v xml:space="preserve"> </v>
      </c>
    </row>
    <row r="40" spans="1:51">
      <c r="A40" s="81">
        <v>33</v>
      </c>
      <c r="B40" s="99" t="s">
        <v>149</v>
      </c>
      <c r="C40" s="199">
        <v>0</v>
      </c>
      <c r="D40" s="200"/>
      <c r="E40" s="201"/>
      <c r="F40" s="200"/>
      <c r="G40" s="201"/>
      <c r="H40" s="200"/>
      <c r="I40" s="201">
        <v>0</v>
      </c>
      <c r="J40" s="82"/>
      <c r="K40" s="83"/>
      <c r="L40" s="200"/>
      <c r="M40" s="201">
        <v>0</v>
      </c>
      <c r="N40" s="82"/>
      <c r="O40" s="83"/>
      <c r="P40" s="82"/>
      <c r="Q40" s="83"/>
      <c r="R40" s="82"/>
      <c r="S40" s="83"/>
      <c r="T40" s="82"/>
      <c r="U40" s="83"/>
      <c r="V40" s="82"/>
      <c r="W40" s="84"/>
      <c r="X40" s="113">
        <f t="shared" si="0"/>
        <v>0</v>
      </c>
      <c r="Y40" s="114">
        <f t="shared" si="1"/>
        <v>0</v>
      </c>
      <c r="Z40" s="77">
        <v>33</v>
      </c>
      <c r="AA40" s="105"/>
      <c r="AB40" s="250"/>
      <c r="AC40" s="251"/>
      <c r="AD40" s="252"/>
      <c r="AE40" s="251"/>
      <c r="AF40" s="252"/>
      <c r="AG40" s="251"/>
      <c r="AH40" s="252"/>
      <c r="AI40" s="251"/>
      <c r="AJ40" s="252"/>
      <c r="AK40" s="251"/>
      <c r="AL40" s="252"/>
      <c r="AM40" s="251"/>
      <c r="AN40" s="252"/>
      <c r="AO40" s="251"/>
      <c r="AP40" s="252"/>
      <c r="AQ40" s="251"/>
      <c r="AR40" s="252"/>
      <c r="AS40" s="251"/>
      <c r="AT40" s="252"/>
      <c r="AU40" s="251"/>
      <c r="AV40" s="253"/>
      <c r="AW40" s="248">
        <f t="shared" si="2"/>
        <v>0</v>
      </c>
      <c r="AX40" s="254">
        <f t="shared" si="3"/>
        <v>0</v>
      </c>
      <c r="AY40" s="292" t="str">
        <f t="shared" si="4"/>
        <v xml:space="preserve"> </v>
      </c>
    </row>
    <row r="41" spans="1:51">
      <c r="A41" s="81">
        <v>34</v>
      </c>
      <c r="B41" s="99" t="s">
        <v>150</v>
      </c>
      <c r="C41" s="199">
        <v>0</v>
      </c>
      <c r="D41" s="200"/>
      <c r="E41" s="201"/>
      <c r="F41" s="200"/>
      <c r="G41" s="201"/>
      <c r="H41" s="200"/>
      <c r="I41" s="201">
        <v>0</v>
      </c>
      <c r="J41" s="82"/>
      <c r="K41" s="83"/>
      <c r="L41" s="200"/>
      <c r="M41" s="201">
        <v>0</v>
      </c>
      <c r="N41" s="82"/>
      <c r="O41" s="83"/>
      <c r="P41" s="82"/>
      <c r="Q41" s="83"/>
      <c r="R41" s="82"/>
      <c r="S41" s="83"/>
      <c r="T41" s="82"/>
      <c r="U41" s="83"/>
      <c r="V41" s="82"/>
      <c r="W41" s="84"/>
      <c r="X41" s="113">
        <f t="shared" si="0"/>
        <v>0</v>
      </c>
      <c r="Y41" s="114">
        <f t="shared" si="1"/>
        <v>0</v>
      </c>
      <c r="Z41" s="81">
        <v>34</v>
      </c>
      <c r="AA41" s="105"/>
      <c r="AB41" s="250"/>
      <c r="AC41" s="251"/>
      <c r="AD41" s="252"/>
      <c r="AE41" s="251"/>
      <c r="AF41" s="252"/>
      <c r="AG41" s="251"/>
      <c r="AH41" s="252"/>
      <c r="AI41" s="251"/>
      <c r="AJ41" s="252"/>
      <c r="AK41" s="251"/>
      <c r="AL41" s="252"/>
      <c r="AM41" s="251"/>
      <c r="AN41" s="252"/>
      <c r="AO41" s="251"/>
      <c r="AP41" s="252"/>
      <c r="AQ41" s="251"/>
      <c r="AR41" s="252"/>
      <c r="AS41" s="251"/>
      <c r="AT41" s="252"/>
      <c r="AU41" s="251"/>
      <c r="AV41" s="253"/>
      <c r="AW41" s="248">
        <f t="shared" si="2"/>
        <v>0</v>
      </c>
      <c r="AX41" s="254">
        <f t="shared" si="3"/>
        <v>0</v>
      </c>
      <c r="AY41" s="292" t="str">
        <f t="shared" si="4"/>
        <v xml:space="preserve"> </v>
      </c>
    </row>
    <row r="42" spans="1:51">
      <c r="A42" s="81">
        <v>35</v>
      </c>
      <c r="B42" s="99" t="s">
        <v>151</v>
      </c>
      <c r="C42" s="199">
        <v>0</v>
      </c>
      <c r="D42" s="200"/>
      <c r="E42" s="201"/>
      <c r="F42" s="200"/>
      <c r="G42" s="201"/>
      <c r="H42" s="200"/>
      <c r="I42" s="201">
        <v>0</v>
      </c>
      <c r="J42" s="82"/>
      <c r="K42" s="83"/>
      <c r="L42" s="200"/>
      <c r="M42" s="201">
        <v>0</v>
      </c>
      <c r="N42" s="82"/>
      <c r="O42" s="83"/>
      <c r="P42" s="82"/>
      <c r="Q42" s="83"/>
      <c r="R42" s="82"/>
      <c r="S42" s="83"/>
      <c r="T42" s="82"/>
      <c r="U42" s="83"/>
      <c r="V42" s="82"/>
      <c r="W42" s="84"/>
      <c r="X42" s="113">
        <f t="shared" si="0"/>
        <v>0</v>
      </c>
      <c r="Y42" s="114">
        <f t="shared" si="1"/>
        <v>0</v>
      </c>
      <c r="Z42" s="77">
        <v>35</v>
      </c>
      <c r="AA42" s="105"/>
      <c r="AB42" s="250"/>
      <c r="AC42" s="251"/>
      <c r="AD42" s="252"/>
      <c r="AE42" s="251"/>
      <c r="AF42" s="252"/>
      <c r="AG42" s="251"/>
      <c r="AH42" s="252"/>
      <c r="AI42" s="251"/>
      <c r="AJ42" s="252"/>
      <c r="AK42" s="251"/>
      <c r="AL42" s="252"/>
      <c r="AM42" s="251"/>
      <c r="AN42" s="252"/>
      <c r="AO42" s="251"/>
      <c r="AP42" s="252"/>
      <c r="AQ42" s="251"/>
      <c r="AR42" s="252"/>
      <c r="AS42" s="251"/>
      <c r="AT42" s="252"/>
      <c r="AU42" s="251"/>
      <c r="AV42" s="253"/>
      <c r="AW42" s="248">
        <f t="shared" si="2"/>
        <v>0</v>
      </c>
      <c r="AX42" s="254">
        <f t="shared" si="3"/>
        <v>0</v>
      </c>
      <c r="AY42" s="292" t="str">
        <f t="shared" si="4"/>
        <v xml:space="preserve"> </v>
      </c>
    </row>
    <row r="43" spans="1:51">
      <c r="A43" s="81">
        <v>36</v>
      </c>
      <c r="B43" s="99" t="s">
        <v>152</v>
      </c>
      <c r="C43" s="199">
        <v>0</v>
      </c>
      <c r="D43" s="200"/>
      <c r="E43" s="201"/>
      <c r="F43" s="200"/>
      <c r="G43" s="201"/>
      <c r="H43" s="200"/>
      <c r="I43" s="201">
        <v>0</v>
      </c>
      <c r="J43" s="82"/>
      <c r="K43" s="83"/>
      <c r="L43" s="200"/>
      <c r="M43" s="201">
        <v>0</v>
      </c>
      <c r="N43" s="82"/>
      <c r="O43" s="83"/>
      <c r="P43" s="82"/>
      <c r="Q43" s="83"/>
      <c r="R43" s="82"/>
      <c r="S43" s="83"/>
      <c r="T43" s="82"/>
      <c r="U43" s="83"/>
      <c r="V43" s="82"/>
      <c r="W43" s="84"/>
      <c r="X43" s="113">
        <f t="shared" si="0"/>
        <v>0</v>
      </c>
      <c r="Y43" s="114">
        <f t="shared" si="1"/>
        <v>0</v>
      </c>
      <c r="Z43" s="81">
        <v>36</v>
      </c>
      <c r="AA43" s="105"/>
      <c r="AB43" s="250"/>
      <c r="AC43" s="251"/>
      <c r="AD43" s="252"/>
      <c r="AE43" s="251"/>
      <c r="AF43" s="252"/>
      <c r="AG43" s="251"/>
      <c r="AH43" s="252"/>
      <c r="AI43" s="251"/>
      <c r="AJ43" s="252"/>
      <c r="AK43" s="251"/>
      <c r="AL43" s="252"/>
      <c r="AM43" s="251"/>
      <c r="AN43" s="252"/>
      <c r="AO43" s="251"/>
      <c r="AP43" s="252"/>
      <c r="AQ43" s="251"/>
      <c r="AR43" s="252"/>
      <c r="AS43" s="251"/>
      <c r="AT43" s="252"/>
      <c r="AU43" s="251"/>
      <c r="AV43" s="253"/>
      <c r="AW43" s="248">
        <f t="shared" si="2"/>
        <v>0</v>
      </c>
      <c r="AX43" s="254">
        <f t="shared" si="3"/>
        <v>0</v>
      </c>
      <c r="AY43" s="292" t="str">
        <f t="shared" si="4"/>
        <v xml:space="preserve"> </v>
      </c>
    </row>
    <row r="44" spans="1:51">
      <c r="A44" s="81">
        <v>37</v>
      </c>
      <c r="B44" s="99" t="s">
        <v>153</v>
      </c>
      <c r="C44" s="199">
        <v>0</v>
      </c>
      <c r="D44" s="200"/>
      <c r="E44" s="201"/>
      <c r="F44" s="200"/>
      <c r="G44" s="201"/>
      <c r="H44" s="200"/>
      <c r="I44" s="201">
        <v>0</v>
      </c>
      <c r="J44" s="82"/>
      <c r="K44" s="83"/>
      <c r="L44" s="200"/>
      <c r="M44" s="201">
        <v>0</v>
      </c>
      <c r="N44" s="82"/>
      <c r="O44" s="83"/>
      <c r="P44" s="82"/>
      <c r="Q44" s="83"/>
      <c r="R44" s="82"/>
      <c r="S44" s="83"/>
      <c r="T44" s="82"/>
      <c r="U44" s="83"/>
      <c r="V44" s="82"/>
      <c r="W44" s="84"/>
      <c r="X44" s="113">
        <f t="shared" si="0"/>
        <v>0</v>
      </c>
      <c r="Y44" s="114">
        <f t="shared" si="1"/>
        <v>0</v>
      </c>
      <c r="Z44" s="77">
        <v>37</v>
      </c>
      <c r="AA44" s="105"/>
      <c r="AB44" s="250"/>
      <c r="AC44" s="251"/>
      <c r="AD44" s="252"/>
      <c r="AE44" s="251"/>
      <c r="AF44" s="252"/>
      <c r="AG44" s="251"/>
      <c r="AH44" s="252"/>
      <c r="AI44" s="251"/>
      <c r="AJ44" s="252"/>
      <c r="AK44" s="251"/>
      <c r="AL44" s="252"/>
      <c r="AM44" s="251"/>
      <c r="AN44" s="252"/>
      <c r="AO44" s="251"/>
      <c r="AP44" s="252"/>
      <c r="AQ44" s="251"/>
      <c r="AR44" s="252"/>
      <c r="AS44" s="251"/>
      <c r="AT44" s="252"/>
      <c r="AU44" s="251"/>
      <c r="AV44" s="253"/>
      <c r="AW44" s="248">
        <f t="shared" si="2"/>
        <v>0</v>
      </c>
      <c r="AX44" s="254">
        <f t="shared" si="3"/>
        <v>0</v>
      </c>
      <c r="AY44" s="292" t="str">
        <f t="shared" si="4"/>
        <v xml:space="preserve"> </v>
      </c>
    </row>
    <row r="45" spans="1:51">
      <c r="A45" s="81">
        <v>38</v>
      </c>
      <c r="B45" s="99" t="s">
        <v>154</v>
      </c>
      <c r="C45" s="199">
        <v>0</v>
      </c>
      <c r="D45" s="200"/>
      <c r="E45" s="201"/>
      <c r="F45" s="200"/>
      <c r="G45" s="201"/>
      <c r="H45" s="200"/>
      <c r="I45" s="201">
        <v>0</v>
      </c>
      <c r="J45" s="82"/>
      <c r="K45" s="83"/>
      <c r="L45" s="200"/>
      <c r="M45" s="201">
        <v>0</v>
      </c>
      <c r="N45" s="82"/>
      <c r="O45" s="83"/>
      <c r="P45" s="82"/>
      <c r="Q45" s="83"/>
      <c r="R45" s="82"/>
      <c r="S45" s="83"/>
      <c r="T45" s="82"/>
      <c r="U45" s="83"/>
      <c r="V45" s="82"/>
      <c r="W45" s="84"/>
      <c r="X45" s="113">
        <f t="shared" si="0"/>
        <v>0</v>
      </c>
      <c r="Y45" s="114">
        <f t="shared" si="1"/>
        <v>0</v>
      </c>
      <c r="Z45" s="81">
        <v>38</v>
      </c>
      <c r="AA45" s="105"/>
      <c r="AB45" s="250"/>
      <c r="AC45" s="251"/>
      <c r="AD45" s="252"/>
      <c r="AE45" s="251"/>
      <c r="AF45" s="252"/>
      <c r="AG45" s="251"/>
      <c r="AH45" s="252"/>
      <c r="AI45" s="251"/>
      <c r="AJ45" s="252"/>
      <c r="AK45" s="251"/>
      <c r="AL45" s="252"/>
      <c r="AM45" s="251"/>
      <c r="AN45" s="252"/>
      <c r="AO45" s="251"/>
      <c r="AP45" s="252"/>
      <c r="AQ45" s="251"/>
      <c r="AR45" s="252"/>
      <c r="AS45" s="251"/>
      <c r="AT45" s="252"/>
      <c r="AU45" s="251"/>
      <c r="AV45" s="253"/>
      <c r="AW45" s="248">
        <f t="shared" si="2"/>
        <v>0</v>
      </c>
      <c r="AX45" s="254">
        <f t="shared" si="3"/>
        <v>0</v>
      </c>
      <c r="AY45" s="292" t="str">
        <f t="shared" si="4"/>
        <v xml:space="preserve"> </v>
      </c>
    </row>
    <row r="46" spans="1:51">
      <c r="A46" s="81">
        <v>39</v>
      </c>
      <c r="B46" s="99" t="s">
        <v>155</v>
      </c>
      <c r="C46" s="199">
        <v>0</v>
      </c>
      <c r="D46" s="200"/>
      <c r="E46" s="201"/>
      <c r="F46" s="200"/>
      <c r="G46" s="201"/>
      <c r="H46" s="200"/>
      <c r="I46" s="201">
        <v>0</v>
      </c>
      <c r="J46" s="82"/>
      <c r="K46" s="83"/>
      <c r="L46" s="200"/>
      <c r="M46" s="201">
        <v>0</v>
      </c>
      <c r="N46" s="82"/>
      <c r="O46" s="83"/>
      <c r="P46" s="82"/>
      <c r="Q46" s="83"/>
      <c r="R46" s="82"/>
      <c r="S46" s="83"/>
      <c r="T46" s="82"/>
      <c r="U46" s="83"/>
      <c r="V46" s="82"/>
      <c r="W46" s="84"/>
      <c r="X46" s="113">
        <f t="shared" si="0"/>
        <v>0</v>
      </c>
      <c r="Y46" s="114">
        <f t="shared" si="1"/>
        <v>0</v>
      </c>
      <c r="Z46" s="77">
        <v>39</v>
      </c>
      <c r="AA46" s="105"/>
      <c r="AB46" s="250"/>
      <c r="AC46" s="251"/>
      <c r="AD46" s="252"/>
      <c r="AE46" s="251"/>
      <c r="AF46" s="252"/>
      <c r="AG46" s="251"/>
      <c r="AH46" s="252"/>
      <c r="AI46" s="251"/>
      <c r="AJ46" s="252"/>
      <c r="AK46" s="251"/>
      <c r="AL46" s="252"/>
      <c r="AM46" s="251"/>
      <c r="AN46" s="252"/>
      <c r="AO46" s="251"/>
      <c r="AP46" s="252"/>
      <c r="AQ46" s="251"/>
      <c r="AR46" s="252"/>
      <c r="AS46" s="251"/>
      <c r="AT46" s="252"/>
      <c r="AU46" s="251"/>
      <c r="AV46" s="253"/>
      <c r="AW46" s="248">
        <f t="shared" si="2"/>
        <v>0</v>
      </c>
      <c r="AX46" s="254">
        <f t="shared" si="3"/>
        <v>0</v>
      </c>
      <c r="AY46" s="292" t="str">
        <f t="shared" si="4"/>
        <v xml:space="preserve"> </v>
      </c>
    </row>
    <row r="47" spans="1:51">
      <c r="A47" s="81">
        <v>40</v>
      </c>
      <c r="B47" s="99" t="s">
        <v>156</v>
      </c>
      <c r="C47" s="199"/>
      <c r="D47" s="200"/>
      <c r="E47" s="201"/>
      <c r="F47" s="200"/>
      <c r="G47" s="201"/>
      <c r="H47" s="200"/>
      <c r="I47" s="201">
        <v>0</v>
      </c>
      <c r="J47" s="82"/>
      <c r="K47" s="83"/>
      <c r="L47" s="200"/>
      <c r="M47" s="201">
        <v>0</v>
      </c>
      <c r="N47" s="82"/>
      <c r="O47" s="83"/>
      <c r="P47" s="82"/>
      <c r="Q47" s="83"/>
      <c r="R47" s="82"/>
      <c r="S47" s="83"/>
      <c r="T47" s="82"/>
      <c r="U47" s="83"/>
      <c r="V47" s="82"/>
      <c r="W47" s="84"/>
      <c r="X47" s="113">
        <f t="shared" si="0"/>
        <v>0</v>
      </c>
      <c r="Y47" s="114">
        <f t="shared" si="1"/>
        <v>0</v>
      </c>
      <c r="Z47" s="81">
        <v>40</v>
      </c>
      <c r="AA47" s="105"/>
      <c r="AB47" s="250"/>
      <c r="AC47" s="251"/>
      <c r="AD47" s="252"/>
      <c r="AE47" s="251"/>
      <c r="AF47" s="252"/>
      <c r="AG47" s="251"/>
      <c r="AH47" s="252"/>
      <c r="AI47" s="251"/>
      <c r="AJ47" s="252"/>
      <c r="AK47" s="251"/>
      <c r="AL47" s="252"/>
      <c r="AM47" s="251"/>
      <c r="AN47" s="252"/>
      <c r="AO47" s="251"/>
      <c r="AP47" s="252"/>
      <c r="AQ47" s="251"/>
      <c r="AR47" s="252"/>
      <c r="AS47" s="251"/>
      <c r="AT47" s="252"/>
      <c r="AU47" s="251"/>
      <c r="AV47" s="253"/>
      <c r="AW47" s="248">
        <f t="shared" si="2"/>
        <v>0</v>
      </c>
      <c r="AX47" s="254">
        <f t="shared" si="3"/>
        <v>0</v>
      </c>
      <c r="AY47" s="292" t="str">
        <f t="shared" si="4"/>
        <v xml:space="preserve"> </v>
      </c>
    </row>
    <row r="48" spans="1:51">
      <c r="A48" s="81">
        <v>41</v>
      </c>
      <c r="B48" s="99" t="s">
        <v>157</v>
      </c>
      <c r="C48" s="199">
        <v>0</v>
      </c>
      <c r="D48" s="200"/>
      <c r="E48" s="201"/>
      <c r="F48" s="200"/>
      <c r="G48" s="201"/>
      <c r="H48" s="200"/>
      <c r="I48" s="201">
        <v>0</v>
      </c>
      <c r="J48" s="82"/>
      <c r="K48" s="83"/>
      <c r="L48" s="200"/>
      <c r="M48" s="201">
        <v>0</v>
      </c>
      <c r="N48" s="82"/>
      <c r="O48" s="83"/>
      <c r="P48" s="82"/>
      <c r="Q48" s="83"/>
      <c r="R48" s="82"/>
      <c r="S48" s="83"/>
      <c r="T48" s="82"/>
      <c r="U48" s="83"/>
      <c r="V48" s="82"/>
      <c r="W48" s="84"/>
      <c r="X48" s="113">
        <f t="shared" si="0"/>
        <v>0</v>
      </c>
      <c r="Y48" s="114">
        <f t="shared" si="1"/>
        <v>0</v>
      </c>
      <c r="Z48" s="77">
        <v>41</v>
      </c>
      <c r="AA48" s="105"/>
      <c r="AB48" s="250"/>
      <c r="AC48" s="251"/>
      <c r="AD48" s="252"/>
      <c r="AE48" s="251"/>
      <c r="AF48" s="252"/>
      <c r="AG48" s="251"/>
      <c r="AH48" s="252"/>
      <c r="AI48" s="251"/>
      <c r="AJ48" s="252"/>
      <c r="AK48" s="251"/>
      <c r="AL48" s="252"/>
      <c r="AM48" s="251"/>
      <c r="AN48" s="252"/>
      <c r="AO48" s="251"/>
      <c r="AP48" s="252"/>
      <c r="AQ48" s="251"/>
      <c r="AR48" s="252"/>
      <c r="AS48" s="251"/>
      <c r="AT48" s="252"/>
      <c r="AU48" s="251"/>
      <c r="AV48" s="253"/>
      <c r="AW48" s="248">
        <f t="shared" si="2"/>
        <v>0</v>
      </c>
      <c r="AX48" s="254">
        <f t="shared" si="3"/>
        <v>0</v>
      </c>
      <c r="AY48" s="292" t="str">
        <f t="shared" si="4"/>
        <v xml:space="preserve"> </v>
      </c>
    </row>
    <row r="49" spans="1:52">
      <c r="A49" s="81">
        <v>42</v>
      </c>
      <c r="B49" s="99" t="s">
        <v>158</v>
      </c>
      <c r="C49" s="199">
        <v>0</v>
      </c>
      <c r="D49" s="200"/>
      <c r="E49" s="201"/>
      <c r="F49" s="200"/>
      <c r="G49" s="201"/>
      <c r="H49" s="200"/>
      <c r="I49" s="201">
        <v>0</v>
      </c>
      <c r="J49" s="82"/>
      <c r="K49" s="83"/>
      <c r="L49" s="200"/>
      <c r="M49" s="201">
        <v>0</v>
      </c>
      <c r="N49" s="82"/>
      <c r="O49" s="83"/>
      <c r="P49" s="82"/>
      <c r="Q49" s="83"/>
      <c r="R49" s="82"/>
      <c r="S49" s="83"/>
      <c r="T49" s="82"/>
      <c r="U49" s="83"/>
      <c r="V49" s="82"/>
      <c r="W49" s="84"/>
      <c r="X49" s="113">
        <f t="shared" si="0"/>
        <v>0</v>
      </c>
      <c r="Y49" s="114">
        <f t="shared" si="1"/>
        <v>0</v>
      </c>
      <c r="Z49" s="81">
        <v>42</v>
      </c>
      <c r="AA49" s="105"/>
      <c r="AB49" s="250"/>
      <c r="AC49" s="251"/>
      <c r="AD49" s="252"/>
      <c r="AE49" s="251"/>
      <c r="AF49" s="252"/>
      <c r="AG49" s="251"/>
      <c r="AH49" s="252"/>
      <c r="AI49" s="251"/>
      <c r="AJ49" s="252"/>
      <c r="AK49" s="251"/>
      <c r="AL49" s="252"/>
      <c r="AM49" s="251"/>
      <c r="AN49" s="252"/>
      <c r="AO49" s="251"/>
      <c r="AP49" s="252"/>
      <c r="AQ49" s="251"/>
      <c r="AR49" s="252"/>
      <c r="AS49" s="251"/>
      <c r="AT49" s="252"/>
      <c r="AU49" s="251"/>
      <c r="AV49" s="253"/>
      <c r="AW49" s="248">
        <f t="shared" si="2"/>
        <v>0</v>
      </c>
      <c r="AX49" s="254">
        <f t="shared" si="3"/>
        <v>0</v>
      </c>
      <c r="AY49" s="292" t="str">
        <f t="shared" si="4"/>
        <v xml:space="preserve"> </v>
      </c>
    </row>
    <row r="50" spans="1:52">
      <c r="A50" s="81">
        <v>43</v>
      </c>
      <c r="B50" s="99" t="s">
        <v>159</v>
      </c>
      <c r="C50" s="199">
        <v>0</v>
      </c>
      <c r="D50" s="200"/>
      <c r="E50" s="201"/>
      <c r="F50" s="200"/>
      <c r="G50" s="201"/>
      <c r="H50" s="200"/>
      <c r="I50" s="201">
        <v>0</v>
      </c>
      <c r="J50" s="82"/>
      <c r="K50" s="83"/>
      <c r="L50" s="200"/>
      <c r="M50" s="201">
        <v>0</v>
      </c>
      <c r="N50" s="82"/>
      <c r="O50" s="83"/>
      <c r="P50" s="82"/>
      <c r="Q50" s="83"/>
      <c r="R50" s="82"/>
      <c r="S50" s="83"/>
      <c r="T50" s="82"/>
      <c r="U50" s="83"/>
      <c r="V50" s="82"/>
      <c r="W50" s="84"/>
      <c r="X50" s="113">
        <f t="shared" si="0"/>
        <v>0</v>
      </c>
      <c r="Y50" s="114">
        <f t="shared" si="1"/>
        <v>0</v>
      </c>
      <c r="Z50" s="77">
        <v>43</v>
      </c>
      <c r="AA50" s="105"/>
      <c r="AB50" s="250"/>
      <c r="AC50" s="251"/>
      <c r="AD50" s="252"/>
      <c r="AE50" s="251"/>
      <c r="AF50" s="252"/>
      <c r="AG50" s="251"/>
      <c r="AH50" s="252"/>
      <c r="AI50" s="251"/>
      <c r="AJ50" s="252"/>
      <c r="AK50" s="251"/>
      <c r="AL50" s="252"/>
      <c r="AM50" s="251"/>
      <c r="AN50" s="252"/>
      <c r="AO50" s="251"/>
      <c r="AP50" s="252"/>
      <c r="AQ50" s="251"/>
      <c r="AR50" s="252"/>
      <c r="AS50" s="251"/>
      <c r="AT50" s="252"/>
      <c r="AU50" s="251"/>
      <c r="AV50" s="253"/>
      <c r="AW50" s="248">
        <f t="shared" si="2"/>
        <v>0</v>
      </c>
      <c r="AX50" s="254">
        <f t="shared" si="3"/>
        <v>0</v>
      </c>
      <c r="AY50" s="292" t="str">
        <f t="shared" si="4"/>
        <v xml:space="preserve"> </v>
      </c>
    </row>
    <row r="51" spans="1:52" ht="18.75" customHeight="1">
      <c r="A51" s="85">
        <v>44</v>
      </c>
      <c r="B51" s="100" t="s">
        <v>160</v>
      </c>
      <c r="C51" s="202"/>
      <c r="D51" s="203"/>
      <c r="E51" s="204"/>
      <c r="F51" s="203"/>
      <c r="G51" s="204"/>
      <c r="H51" s="203"/>
      <c r="I51" s="204">
        <v>0</v>
      </c>
      <c r="J51" s="205"/>
      <c r="K51" s="206"/>
      <c r="L51" s="203"/>
      <c r="M51" s="204">
        <v>0</v>
      </c>
      <c r="N51" s="205"/>
      <c r="O51" s="206"/>
      <c r="P51" s="205"/>
      <c r="Q51" s="206"/>
      <c r="R51" s="205"/>
      <c r="S51" s="206"/>
      <c r="T51" s="205"/>
      <c r="U51" s="206"/>
      <c r="V51" s="205"/>
      <c r="W51" s="207"/>
      <c r="X51" s="113">
        <f t="shared" si="0"/>
        <v>0</v>
      </c>
      <c r="Y51" s="114">
        <f t="shared" si="1"/>
        <v>0</v>
      </c>
      <c r="Z51" s="81">
        <v>44</v>
      </c>
      <c r="AA51" s="105"/>
      <c r="AB51" s="250"/>
      <c r="AC51" s="251"/>
      <c r="AD51" s="252"/>
      <c r="AE51" s="251"/>
      <c r="AF51" s="252"/>
      <c r="AG51" s="251"/>
      <c r="AH51" s="252"/>
      <c r="AI51" s="251"/>
      <c r="AJ51" s="252"/>
      <c r="AK51" s="251"/>
      <c r="AL51" s="252"/>
      <c r="AM51" s="251"/>
      <c r="AN51" s="252"/>
      <c r="AO51" s="251"/>
      <c r="AP51" s="252"/>
      <c r="AQ51" s="251"/>
      <c r="AR51" s="252"/>
      <c r="AS51" s="251"/>
      <c r="AT51" s="252"/>
      <c r="AU51" s="251"/>
      <c r="AV51" s="253"/>
      <c r="AW51" s="248">
        <f>AC51+AE51+AG51+AI51+AK51+AM51+AO51+AQ51+AS51+AU51</f>
        <v>0</v>
      </c>
      <c r="AX51" s="254">
        <f t="shared" si="3"/>
        <v>0</v>
      </c>
      <c r="AY51" s="292" t="str">
        <f t="shared" si="4"/>
        <v xml:space="preserve"> </v>
      </c>
    </row>
    <row r="52" spans="1:52" ht="18.75" customHeight="1">
      <c r="A52" s="86">
        <v>45</v>
      </c>
      <c r="B52" s="101" t="s">
        <v>161</v>
      </c>
      <c r="C52" s="208"/>
      <c r="D52" s="209"/>
      <c r="E52" s="210"/>
      <c r="F52" s="209"/>
      <c r="G52" s="210"/>
      <c r="H52" s="209"/>
      <c r="I52" s="210">
        <v>0</v>
      </c>
      <c r="J52" s="211" ph="1"/>
      <c r="K52" s="212" ph="1"/>
      <c r="L52" s="209"/>
      <c r="M52" s="210">
        <v>0</v>
      </c>
      <c r="N52" s="211" ph="1"/>
      <c r="O52" s="212" ph="1"/>
      <c r="P52" s="211" ph="1"/>
      <c r="Q52" s="212" ph="1"/>
      <c r="R52" s="211" ph="1"/>
      <c r="S52" s="212" ph="1"/>
      <c r="T52" s="211" ph="1"/>
      <c r="U52" s="212" ph="1"/>
      <c r="V52" s="211" ph="1"/>
      <c r="W52" s="213" ph="1"/>
      <c r="X52" s="113">
        <f t="shared" si="0"/>
        <v>0</v>
      </c>
      <c r="Y52" s="114">
        <f t="shared" si="1"/>
        <v>0</v>
      </c>
      <c r="Z52" s="77">
        <v>45</v>
      </c>
      <c r="AA52" s="105"/>
      <c r="AB52" s="250"/>
      <c r="AC52" s="251"/>
      <c r="AD52" s="252"/>
      <c r="AE52" s="251"/>
      <c r="AF52" s="252"/>
      <c r="AG52" s="251"/>
      <c r="AH52" s="252"/>
      <c r="AI52" s="251"/>
      <c r="AJ52" s="252"/>
      <c r="AK52" s="251"/>
      <c r="AL52" s="252"/>
      <c r="AM52" s="251"/>
      <c r="AN52" s="252"/>
      <c r="AO52" s="251"/>
      <c r="AP52" s="252"/>
      <c r="AQ52" s="251"/>
      <c r="AR52" s="252"/>
      <c r="AS52" s="251"/>
      <c r="AT52" s="252"/>
      <c r="AU52" s="251"/>
      <c r="AV52" s="253"/>
      <c r="AW52" s="248">
        <f t="shared" si="2"/>
        <v>0</v>
      </c>
      <c r="AX52" s="254">
        <f t="shared" si="3"/>
        <v>0</v>
      </c>
      <c r="AY52" s="292" t="str">
        <f t="shared" si="4"/>
        <v xml:space="preserve"> </v>
      </c>
    </row>
    <row r="53" spans="1:52" ht="19.5" thickBot="1">
      <c r="A53" s="77">
        <v>46</v>
      </c>
      <c r="B53" s="98" t="s">
        <v>162</v>
      </c>
      <c r="C53" s="196">
        <v>0</v>
      </c>
      <c r="D53" s="197"/>
      <c r="E53" s="198"/>
      <c r="F53" s="197"/>
      <c r="G53" s="198"/>
      <c r="H53" s="197"/>
      <c r="I53" s="198">
        <v>0</v>
      </c>
      <c r="J53" s="78"/>
      <c r="K53" s="79"/>
      <c r="L53" s="197"/>
      <c r="M53" s="198">
        <v>0</v>
      </c>
      <c r="N53" s="78"/>
      <c r="O53" s="79"/>
      <c r="P53" s="78"/>
      <c r="Q53" s="79"/>
      <c r="R53" s="78"/>
      <c r="S53" s="79"/>
      <c r="T53" s="78"/>
      <c r="U53" s="79"/>
      <c r="V53" s="78"/>
      <c r="W53" s="80"/>
      <c r="X53" s="113">
        <f>D53+F53+H53+J53+L53+N53+P53+R53+T53+V53</f>
        <v>0</v>
      </c>
      <c r="Y53" s="114">
        <f t="shared" si="1"/>
        <v>0</v>
      </c>
      <c r="Z53" s="81">
        <v>46</v>
      </c>
      <c r="AA53" s="105"/>
      <c r="AB53" s="255"/>
      <c r="AC53" s="251"/>
      <c r="AD53" s="252"/>
      <c r="AE53" s="251"/>
      <c r="AF53" s="252"/>
      <c r="AG53" s="251"/>
      <c r="AH53" s="252"/>
      <c r="AI53" s="251"/>
      <c r="AJ53" s="252"/>
      <c r="AK53" s="251"/>
      <c r="AL53" s="252"/>
      <c r="AM53" s="251"/>
      <c r="AN53" s="252"/>
      <c r="AO53" s="251"/>
      <c r="AP53" s="252"/>
      <c r="AQ53" s="251"/>
      <c r="AR53" s="252"/>
      <c r="AS53" s="251"/>
      <c r="AT53" s="252"/>
      <c r="AU53" s="251"/>
      <c r="AV53" s="253"/>
      <c r="AW53" s="248">
        <f>AC53+AE53+AG53+AI53+AK53+AM53+AO53+AQ53+AS53+AU53</f>
        <v>0</v>
      </c>
      <c r="AX53" s="254">
        <f>AB53+AD53+AF53+AH53+AJ53+AL53+AN53+AP53+AR53+AT53+AV53</f>
        <v>0</v>
      </c>
      <c r="AY53" s="292" t="str">
        <f t="shared" si="4"/>
        <v xml:space="preserve"> </v>
      </c>
    </row>
    <row r="54" spans="1:52" ht="20.25" thickTop="1" thickBot="1">
      <c r="A54" s="87">
        <v>47</v>
      </c>
      <c r="B54" s="102" t="s">
        <v>163</v>
      </c>
      <c r="C54" s="214">
        <v>0</v>
      </c>
      <c r="D54" s="215"/>
      <c r="E54" s="216"/>
      <c r="F54" s="215"/>
      <c r="G54" s="216"/>
      <c r="H54" s="215"/>
      <c r="I54" s="216">
        <v>0</v>
      </c>
      <c r="J54" s="217"/>
      <c r="K54" s="218"/>
      <c r="L54" s="215"/>
      <c r="M54" s="216">
        <v>0</v>
      </c>
      <c r="N54" s="217"/>
      <c r="O54" s="218"/>
      <c r="P54" s="217"/>
      <c r="Q54" s="218"/>
      <c r="R54" s="217"/>
      <c r="S54" s="218"/>
      <c r="T54" s="217"/>
      <c r="U54" s="218"/>
      <c r="V54" s="217"/>
      <c r="W54" s="219"/>
      <c r="X54" s="113">
        <f>D54+F54+H54+J54+L54+N54+P54+R54+T54+V54</f>
        <v>0</v>
      </c>
      <c r="Y54" s="114">
        <f t="shared" si="1"/>
        <v>0</v>
      </c>
      <c r="Z54" s="377" t="s">
        <v>164</v>
      </c>
      <c r="AA54" s="378"/>
      <c r="AB54" s="256">
        <f t="shared" ref="AB54:AV54" si="5">SUM(AB8:AB53)</f>
        <v>0</v>
      </c>
      <c r="AC54" s="257">
        <f t="shared" si="5"/>
        <v>0</v>
      </c>
      <c r="AD54" s="258">
        <f t="shared" si="5"/>
        <v>0</v>
      </c>
      <c r="AE54" s="257">
        <f t="shared" si="5"/>
        <v>0</v>
      </c>
      <c r="AF54" s="258">
        <f t="shared" si="5"/>
        <v>0</v>
      </c>
      <c r="AG54" s="257">
        <f t="shared" si="5"/>
        <v>0</v>
      </c>
      <c r="AH54" s="258">
        <f t="shared" si="5"/>
        <v>0</v>
      </c>
      <c r="AI54" s="257">
        <f t="shared" si="5"/>
        <v>0</v>
      </c>
      <c r="AJ54" s="258">
        <f t="shared" si="5"/>
        <v>0</v>
      </c>
      <c r="AK54" s="257">
        <f t="shared" si="5"/>
        <v>0</v>
      </c>
      <c r="AL54" s="258">
        <f t="shared" si="5"/>
        <v>0</v>
      </c>
      <c r="AM54" s="257">
        <f t="shared" si="5"/>
        <v>0</v>
      </c>
      <c r="AN54" s="258">
        <f t="shared" si="5"/>
        <v>0</v>
      </c>
      <c r="AO54" s="257">
        <f t="shared" si="5"/>
        <v>0</v>
      </c>
      <c r="AP54" s="258">
        <f t="shared" si="5"/>
        <v>0</v>
      </c>
      <c r="AQ54" s="257">
        <f t="shared" si="5"/>
        <v>0</v>
      </c>
      <c r="AR54" s="258">
        <f t="shared" si="5"/>
        <v>0</v>
      </c>
      <c r="AS54" s="257">
        <f t="shared" si="5"/>
        <v>0</v>
      </c>
      <c r="AT54" s="258">
        <f t="shared" si="5"/>
        <v>0</v>
      </c>
      <c r="AU54" s="257">
        <f t="shared" si="5"/>
        <v>0</v>
      </c>
      <c r="AV54" s="259">
        <f t="shared" si="5"/>
        <v>0</v>
      </c>
      <c r="AW54" s="260">
        <f t="shared" ref="AW54" si="6">AC54+AE54+AG54+AI54+AK54+AM54+AO54+AQ54+AS54+AU54</f>
        <v>0</v>
      </c>
      <c r="AX54" s="261">
        <f>AB54+AD54+AF54+AH54+AJ54+AL54+AN54+AP54+AR54+AT54+AV54</f>
        <v>0</v>
      </c>
    </row>
    <row r="55" spans="1:52" ht="20.25" thickTop="1" thickBot="1">
      <c r="A55" s="387" t="s">
        <v>164</v>
      </c>
      <c r="B55" s="388"/>
      <c r="C55" s="111">
        <f t="shared" ref="C55:V55" si="7">SUM(C8:C54)</f>
        <v>0</v>
      </c>
      <c r="D55" s="110">
        <f t="shared" si="7"/>
        <v>0</v>
      </c>
      <c r="E55" s="111">
        <f t="shared" si="7"/>
        <v>0</v>
      </c>
      <c r="F55" s="110">
        <f t="shared" si="7"/>
        <v>0</v>
      </c>
      <c r="G55" s="111">
        <f t="shared" si="7"/>
        <v>0</v>
      </c>
      <c r="H55" s="110">
        <f t="shared" si="7"/>
        <v>0</v>
      </c>
      <c r="I55" s="111">
        <f t="shared" si="7"/>
        <v>0</v>
      </c>
      <c r="J55" s="110">
        <f t="shared" si="7"/>
        <v>0</v>
      </c>
      <c r="K55" s="111">
        <f t="shared" si="7"/>
        <v>0</v>
      </c>
      <c r="L55" s="110">
        <f t="shared" si="7"/>
        <v>0</v>
      </c>
      <c r="M55" s="111">
        <f t="shared" si="7"/>
        <v>0</v>
      </c>
      <c r="N55" s="110">
        <f t="shared" si="7"/>
        <v>0</v>
      </c>
      <c r="O55" s="111">
        <f t="shared" si="7"/>
        <v>0</v>
      </c>
      <c r="P55" s="110">
        <f t="shared" si="7"/>
        <v>0</v>
      </c>
      <c r="Q55" s="111">
        <f t="shared" si="7"/>
        <v>0</v>
      </c>
      <c r="R55" s="110">
        <f t="shared" si="7"/>
        <v>0</v>
      </c>
      <c r="S55" s="111">
        <f t="shared" si="7"/>
        <v>0</v>
      </c>
      <c r="T55" s="110">
        <f t="shared" si="7"/>
        <v>0</v>
      </c>
      <c r="U55" s="111">
        <f t="shared" si="7"/>
        <v>0</v>
      </c>
      <c r="V55" s="110">
        <f t="shared" si="7"/>
        <v>0</v>
      </c>
      <c r="W55" s="112">
        <f>SUM(W8:W54)</f>
        <v>0</v>
      </c>
      <c r="X55" s="109">
        <f>SUM(X8:X54)</f>
        <v>0</v>
      </c>
      <c r="Y55" s="127">
        <f>SUM(Y8:Y54)</f>
        <v>0</v>
      </c>
      <c r="Z55" s="498" t="s">
        <v>207</v>
      </c>
      <c r="AA55" s="499"/>
      <c r="AB55" s="139" t="s">
        <v>231</v>
      </c>
      <c r="AC55" s="262"/>
      <c r="AD55" s="140" t="s">
        <v>231</v>
      </c>
      <c r="AE55" s="262"/>
      <c r="AF55" s="140" t="s">
        <v>231</v>
      </c>
      <c r="AG55" s="262"/>
      <c r="AH55" s="140" t="s">
        <v>231</v>
      </c>
      <c r="AI55" s="262"/>
      <c r="AJ55" s="140" t="s">
        <v>231</v>
      </c>
      <c r="AK55" s="262"/>
      <c r="AL55" s="140" t="s">
        <v>231</v>
      </c>
      <c r="AM55" s="262"/>
      <c r="AN55" s="140" t="s">
        <v>231</v>
      </c>
      <c r="AO55" s="262"/>
      <c r="AP55" s="140" t="s">
        <v>231</v>
      </c>
      <c r="AQ55" s="262"/>
      <c r="AR55" s="140" t="s">
        <v>231</v>
      </c>
      <c r="AS55" s="262"/>
      <c r="AT55" s="140" t="s">
        <v>231</v>
      </c>
      <c r="AU55" s="262"/>
      <c r="AV55" s="141" t="s">
        <v>231</v>
      </c>
      <c r="AW55" s="263">
        <f>AC55+AE55+AG55+AI55+AK55+AM55+AO55+AQ55+AS55+AU55</f>
        <v>0</v>
      </c>
      <c r="AX55" s="142" t="s">
        <v>231</v>
      </c>
    </row>
    <row r="56" spans="1:52" ht="19.5" thickBot="1">
      <c r="A56" s="161" t="s">
        <v>165</v>
      </c>
      <c r="B56" s="162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W56" s="195" t="s">
        <v>166</v>
      </c>
      <c r="X56" s="90"/>
      <c r="Y56" s="90"/>
      <c r="Z56" s="90"/>
      <c r="AA56" s="90"/>
      <c r="AC56" s="90" t="s">
        <v>167</v>
      </c>
      <c r="AD56" s="163"/>
      <c r="AE56" s="163"/>
      <c r="AF56" s="163"/>
      <c r="AG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</row>
    <row r="57" spans="1:52" ht="19.5">
      <c r="A57" s="145" t="s">
        <v>168</v>
      </c>
      <c r="B57" s="507" t="s">
        <v>184</v>
      </c>
      <c r="C57" s="508"/>
      <c r="D57" s="508"/>
      <c r="E57" s="508"/>
      <c r="F57" s="508"/>
      <c r="G57" s="508"/>
      <c r="H57" s="508"/>
      <c r="I57" s="504">
        <f>X52</f>
        <v>0</v>
      </c>
      <c r="J57" s="439"/>
      <c r="K57" s="146" t="s">
        <v>169</v>
      </c>
      <c r="L57" s="509" t="s">
        <v>200</v>
      </c>
      <c r="M57" s="510"/>
      <c r="N57" s="510"/>
      <c r="O57" s="510"/>
      <c r="P57" s="510"/>
      <c r="Q57" s="510"/>
      <c r="R57" s="510"/>
      <c r="S57" s="504">
        <f>Y52</f>
        <v>0</v>
      </c>
      <c r="T57" s="439"/>
      <c r="U57" s="147" t="s">
        <v>169</v>
      </c>
      <c r="V57" s="90"/>
      <c r="W57" s="394" t="s">
        <v>170</v>
      </c>
      <c r="X57" s="470"/>
      <c r="Y57" s="470"/>
      <c r="Z57" s="395"/>
      <c r="AA57" s="287">
        <f>Y55-Y52+AX54</f>
        <v>0</v>
      </c>
      <c r="AB57" s="90"/>
      <c r="AC57" s="503" t="s">
        <v>192</v>
      </c>
      <c r="AD57" s="495"/>
      <c r="AE57" s="495"/>
      <c r="AF57" s="495"/>
      <c r="AG57" s="496"/>
      <c r="AH57" s="418" t="e">
        <f>+I58/I60</f>
        <v>#DIV/0!</v>
      </c>
      <c r="AI57" s="418"/>
      <c r="AJ57" s="418"/>
      <c r="AK57" s="418"/>
      <c r="AL57" s="488"/>
      <c r="AM57" s="396" t="s">
        <v>171</v>
      </c>
      <c r="AN57" s="489"/>
      <c r="AO57" s="489"/>
      <c r="AP57" s="500"/>
      <c r="AQ57" s="501"/>
      <c r="AR57" s="501"/>
      <c r="AS57" s="501"/>
      <c r="AT57" s="501"/>
      <c r="AU57" s="502"/>
    </row>
    <row r="58" spans="1:52" ht="20.25" thickBot="1">
      <c r="A58" s="148" t="s">
        <v>172</v>
      </c>
      <c r="B58" s="505" t="s">
        <v>185</v>
      </c>
      <c r="C58" s="506"/>
      <c r="D58" s="506"/>
      <c r="E58" s="506"/>
      <c r="F58" s="506"/>
      <c r="G58" s="506"/>
      <c r="H58" s="506"/>
      <c r="I58" s="478">
        <f>X55-X52</f>
        <v>0</v>
      </c>
      <c r="J58" s="427"/>
      <c r="K58" s="281" t="s">
        <v>169</v>
      </c>
      <c r="L58" s="483" t="s">
        <v>201</v>
      </c>
      <c r="M58" s="484"/>
      <c r="N58" s="484"/>
      <c r="O58" s="484"/>
      <c r="P58" s="484"/>
      <c r="Q58" s="484"/>
      <c r="R58" s="484"/>
      <c r="S58" s="482">
        <f>Y55-Y52</f>
        <v>0</v>
      </c>
      <c r="T58" s="409"/>
      <c r="U58" s="150" t="s">
        <v>169</v>
      </c>
      <c r="V58" s="90"/>
      <c r="W58" s="383" t="s">
        <v>173</v>
      </c>
      <c r="X58" s="471"/>
      <c r="Y58" s="471"/>
      <c r="Z58" s="384"/>
      <c r="AA58" s="288">
        <f>AX54</f>
        <v>0</v>
      </c>
      <c r="AB58" s="90"/>
      <c r="AC58" s="503" t="s">
        <v>193</v>
      </c>
      <c r="AD58" s="495"/>
      <c r="AE58" s="495"/>
      <c r="AF58" s="495"/>
      <c r="AG58" s="496"/>
      <c r="AH58" s="418" t="e">
        <f>+I59/I60</f>
        <v>#DIV/0!</v>
      </c>
      <c r="AI58" s="418"/>
      <c r="AJ58" s="418"/>
      <c r="AK58" s="418"/>
      <c r="AL58" s="488"/>
      <c r="AM58" s="398"/>
      <c r="AN58" s="490"/>
      <c r="AO58" s="490"/>
      <c r="AP58" s="500"/>
      <c r="AQ58" s="501"/>
      <c r="AR58" s="501"/>
      <c r="AS58" s="501"/>
      <c r="AT58" s="501"/>
      <c r="AU58" s="502"/>
    </row>
    <row r="59" spans="1:52" ht="19.5">
      <c r="A59" s="148" t="s">
        <v>174</v>
      </c>
      <c r="B59" s="476" t="s">
        <v>186</v>
      </c>
      <c r="C59" s="477"/>
      <c r="D59" s="477"/>
      <c r="E59" s="477"/>
      <c r="F59" s="477"/>
      <c r="G59" s="477"/>
      <c r="H59" s="477"/>
      <c r="I59" s="482">
        <f>AW54</f>
        <v>0</v>
      </c>
      <c r="J59" s="409"/>
      <c r="K59" s="281" t="s">
        <v>169</v>
      </c>
      <c r="L59" s="483" t="s">
        <v>202</v>
      </c>
      <c r="M59" s="484"/>
      <c r="N59" s="484"/>
      <c r="O59" s="484"/>
      <c r="P59" s="484"/>
      <c r="Q59" s="484"/>
      <c r="R59" s="484"/>
      <c r="S59" s="478">
        <f>AX54</f>
        <v>0</v>
      </c>
      <c r="T59" s="427"/>
      <c r="U59" s="150" t="s">
        <v>169</v>
      </c>
      <c r="V59" s="90"/>
      <c r="W59" s="394" t="s">
        <v>175</v>
      </c>
      <c r="X59" s="470"/>
      <c r="Y59" s="470"/>
      <c r="Z59" s="395"/>
      <c r="AA59" s="287">
        <f>X55+AW54</f>
        <v>0</v>
      </c>
      <c r="AB59" s="90"/>
      <c r="AC59" s="485" t="s">
        <v>194</v>
      </c>
      <c r="AD59" s="486"/>
      <c r="AE59" s="486"/>
      <c r="AF59" s="486"/>
      <c r="AG59" s="487"/>
      <c r="AH59" s="418" t="e">
        <f>(+I59+I58)/I60</f>
        <v>#DIV/0!</v>
      </c>
      <c r="AI59" s="418"/>
      <c r="AJ59" s="418"/>
      <c r="AK59" s="418"/>
      <c r="AL59" s="488"/>
      <c r="AM59" s="396" t="s">
        <v>176</v>
      </c>
      <c r="AN59" s="489"/>
      <c r="AO59" s="489"/>
      <c r="AP59" s="491"/>
      <c r="AQ59" s="492"/>
      <c r="AR59" s="492"/>
      <c r="AS59" s="492"/>
      <c r="AT59" s="492"/>
      <c r="AU59" s="493"/>
    </row>
    <row r="60" spans="1:52" ht="20.25" thickBot="1">
      <c r="A60" s="148" t="s">
        <v>177</v>
      </c>
      <c r="B60" s="476" t="s">
        <v>187</v>
      </c>
      <c r="C60" s="477"/>
      <c r="D60" s="477"/>
      <c r="E60" s="477"/>
      <c r="F60" s="477"/>
      <c r="G60" s="477"/>
      <c r="H60" s="477"/>
      <c r="I60" s="478">
        <f>SUM(I57:J59)</f>
        <v>0</v>
      </c>
      <c r="J60" s="427"/>
      <c r="K60" s="281" t="s">
        <v>169</v>
      </c>
      <c r="L60" s="479" t="s">
        <v>203</v>
      </c>
      <c r="M60" s="480"/>
      <c r="N60" s="480"/>
      <c r="O60" s="480"/>
      <c r="P60" s="480"/>
      <c r="Q60" s="480"/>
      <c r="R60" s="480"/>
      <c r="S60" s="481">
        <f>SUM(S57:T59)</f>
        <v>0</v>
      </c>
      <c r="T60" s="381"/>
      <c r="U60" s="155" t="s">
        <v>169</v>
      </c>
      <c r="V60" s="90"/>
      <c r="W60" s="383" t="s">
        <v>173</v>
      </c>
      <c r="X60" s="471"/>
      <c r="Y60" s="471"/>
      <c r="Z60" s="384"/>
      <c r="AA60" s="288">
        <f>AW54</f>
        <v>0</v>
      </c>
      <c r="AB60" s="90"/>
      <c r="AC60" s="494" t="s">
        <v>178</v>
      </c>
      <c r="AD60" s="495"/>
      <c r="AE60" s="495"/>
      <c r="AF60" s="495"/>
      <c r="AG60" s="496"/>
      <c r="AH60" s="415">
        <f>SUM(AY8:AY53)</f>
        <v>0</v>
      </c>
      <c r="AI60" s="415"/>
      <c r="AJ60" s="415"/>
      <c r="AK60" s="415"/>
      <c r="AL60" s="497"/>
      <c r="AM60" s="398"/>
      <c r="AN60" s="490"/>
      <c r="AO60" s="490"/>
      <c r="AP60" s="491"/>
      <c r="AQ60" s="492"/>
      <c r="AR60" s="492"/>
      <c r="AS60" s="492"/>
      <c r="AT60" s="492"/>
      <c r="AU60" s="493"/>
    </row>
    <row r="61" spans="1:52" ht="20.25" thickBot="1">
      <c r="A61" s="164" t="s">
        <v>208</v>
      </c>
      <c r="B61" s="472" t="s">
        <v>233</v>
      </c>
      <c r="C61" s="473"/>
      <c r="D61" s="473"/>
      <c r="E61" s="473"/>
      <c r="F61" s="473"/>
      <c r="G61" s="473"/>
      <c r="H61" s="473"/>
      <c r="I61" s="474">
        <f>+AW55</f>
        <v>0</v>
      </c>
      <c r="J61" s="475"/>
      <c r="K61" s="165" t="s">
        <v>169</v>
      </c>
      <c r="L61" s="166"/>
      <c r="M61" s="167"/>
      <c r="N61" s="167"/>
      <c r="O61" s="167"/>
      <c r="P61" s="167"/>
      <c r="Q61" s="167"/>
      <c r="R61" s="167"/>
      <c r="S61" s="136"/>
      <c r="T61" s="136"/>
      <c r="U61" s="160"/>
      <c r="V61" s="90"/>
      <c r="W61" s="143" t="s">
        <v>205</v>
      </c>
      <c r="X61" s="158"/>
      <c r="Y61" s="128"/>
      <c r="Z61" s="128"/>
      <c r="AA61" s="128"/>
      <c r="AB61" s="159"/>
      <c r="AC61" s="159"/>
      <c r="AD61" s="159"/>
      <c r="AE61" s="159"/>
      <c r="AF61" s="129"/>
      <c r="AG61" s="129"/>
      <c r="AH61" s="129"/>
      <c r="AI61" s="129"/>
      <c r="AJ61" s="129"/>
      <c r="AK61" s="160"/>
      <c r="AL61" s="160"/>
      <c r="AM61" s="160"/>
      <c r="AN61" s="160"/>
      <c r="AO61" s="160"/>
      <c r="AP61" s="160"/>
      <c r="AQ61" s="160"/>
      <c r="AS61" s="160"/>
      <c r="AU61" s="92" t="s">
        <v>179</v>
      </c>
    </row>
    <row r="62" spans="1:52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X62" s="44"/>
      <c r="Y62" s="90"/>
      <c r="Z62" s="91"/>
      <c r="AA62" s="90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T62" s="44"/>
      <c r="AU62" s="44"/>
    </row>
  </sheetData>
  <mergeCells count="73">
    <mergeCell ref="B61:H61"/>
    <mergeCell ref="I61:J61"/>
    <mergeCell ref="AH59:AL59"/>
    <mergeCell ref="AM59:AO60"/>
    <mergeCell ref="AP59:AU60"/>
    <mergeCell ref="B60:H60"/>
    <mergeCell ref="I60:J60"/>
    <mergeCell ref="L60:R60"/>
    <mergeCell ref="S60:T60"/>
    <mergeCell ref="W60:Z60"/>
    <mergeCell ref="AC60:AG60"/>
    <mergeCell ref="AH60:AL60"/>
    <mergeCell ref="B59:H59"/>
    <mergeCell ref="I59:J59"/>
    <mergeCell ref="L59:R59"/>
    <mergeCell ref="S59:T59"/>
    <mergeCell ref="W59:Z59"/>
    <mergeCell ref="AC59:AG59"/>
    <mergeCell ref="AH57:AL57"/>
    <mergeCell ref="AM57:AO58"/>
    <mergeCell ref="AP57:AU58"/>
    <mergeCell ref="AC58:AG58"/>
    <mergeCell ref="AH58:AL58"/>
    <mergeCell ref="AC57:AG57"/>
    <mergeCell ref="B58:H58"/>
    <mergeCell ref="I58:J58"/>
    <mergeCell ref="L58:R58"/>
    <mergeCell ref="S58:T58"/>
    <mergeCell ref="W58:Z58"/>
    <mergeCell ref="A55:B55"/>
    <mergeCell ref="Z55:AA55"/>
    <mergeCell ref="AE6:AF6"/>
    <mergeCell ref="AG6:AH6"/>
    <mergeCell ref="AI6:AJ6"/>
    <mergeCell ref="P6:Q6"/>
    <mergeCell ref="R6:S6"/>
    <mergeCell ref="T6:U6"/>
    <mergeCell ref="V6:W6"/>
    <mergeCell ref="X6:Y6"/>
    <mergeCell ref="Z54:AA54"/>
    <mergeCell ref="B57:H57"/>
    <mergeCell ref="I57:J57"/>
    <mergeCell ref="L57:R57"/>
    <mergeCell ref="S57:T57"/>
    <mergeCell ref="W57:Z57"/>
    <mergeCell ref="A4:B4"/>
    <mergeCell ref="C4:D4"/>
    <mergeCell ref="F4:G4"/>
    <mergeCell ref="AO6:AP6"/>
    <mergeCell ref="AV4:AX4"/>
    <mergeCell ref="D6:E6"/>
    <mergeCell ref="F6:G6"/>
    <mergeCell ref="H6:I6"/>
    <mergeCell ref="J6:K6"/>
    <mergeCell ref="L6:M6"/>
    <mergeCell ref="N6:O6"/>
    <mergeCell ref="AQ6:AR6"/>
    <mergeCell ref="AS6:AT6"/>
    <mergeCell ref="AU6:AV6"/>
    <mergeCell ref="AW6:AX6"/>
    <mergeCell ref="AK6:AL6"/>
    <mergeCell ref="AM6:AN6"/>
    <mergeCell ref="AC6:AD6"/>
    <mergeCell ref="H1:W1"/>
    <mergeCell ref="X1:Z1"/>
    <mergeCell ref="AA1:AJ1"/>
    <mergeCell ref="AR1:AX1"/>
    <mergeCell ref="A2:B2"/>
    <mergeCell ref="C2:W2"/>
    <mergeCell ref="X2:Z2"/>
    <mergeCell ref="AA2:AI2"/>
    <mergeCell ref="AU2:AV2"/>
    <mergeCell ref="AW2:AX2"/>
  </mergeCells>
  <phoneticPr fontId="3"/>
  <conditionalFormatting sqref="X1:AL2 AO1:AP1">
    <cfRule type="expression" dxfId="29" priority="30">
      <formula>$AQ$1="参　考データ"</formula>
    </cfRule>
  </conditionalFormatting>
  <conditionalFormatting sqref="AR1:AX1">
    <cfRule type="expression" dxfId="28" priority="29">
      <formula>$AQ$1="参　考データ"</formula>
    </cfRule>
  </conditionalFormatting>
  <conditionalFormatting sqref="AU2:AV2">
    <cfRule type="expression" dxfId="27" priority="28">
      <formula>$AQ$1="参　考データ"</formula>
    </cfRule>
  </conditionalFormatting>
  <conditionalFormatting sqref="AC54">
    <cfRule type="cellIs" dxfId="26" priority="27" operator="equal">
      <formula>0</formula>
    </cfRule>
  </conditionalFormatting>
  <conditionalFormatting sqref="AE54">
    <cfRule type="cellIs" dxfId="25" priority="26" operator="equal">
      <formula>0</formula>
    </cfRule>
  </conditionalFormatting>
  <conditionalFormatting sqref="AG54">
    <cfRule type="cellIs" dxfId="24" priority="25" operator="equal">
      <formula>0</formula>
    </cfRule>
  </conditionalFormatting>
  <conditionalFormatting sqref="AI54">
    <cfRule type="cellIs" dxfId="23" priority="24" operator="equal">
      <formula>0</formula>
    </cfRule>
  </conditionalFormatting>
  <conditionalFormatting sqref="AK54">
    <cfRule type="cellIs" dxfId="22" priority="23" operator="equal">
      <formula>0</formula>
    </cfRule>
  </conditionalFormatting>
  <conditionalFormatting sqref="AM54">
    <cfRule type="cellIs" dxfId="21" priority="22" operator="equal">
      <formula>0</formula>
    </cfRule>
  </conditionalFormatting>
  <conditionalFormatting sqref="AO54">
    <cfRule type="cellIs" dxfId="20" priority="21" operator="equal">
      <formula>0</formula>
    </cfRule>
  </conditionalFormatting>
  <conditionalFormatting sqref="AQ54">
    <cfRule type="cellIs" dxfId="19" priority="20" operator="equal">
      <formula>0</formula>
    </cfRule>
  </conditionalFormatting>
  <conditionalFormatting sqref="AS54">
    <cfRule type="cellIs" dxfId="18" priority="19" operator="equal">
      <formula>0</formula>
    </cfRule>
  </conditionalFormatting>
  <conditionalFormatting sqref="AU54">
    <cfRule type="cellIs" dxfId="17" priority="18" operator="equal">
      <formula>0</formula>
    </cfRule>
  </conditionalFormatting>
  <conditionalFormatting sqref="AW54">
    <cfRule type="cellIs" dxfId="16" priority="17" operator="equal">
      <formula>0</formula>
    </cfRule>
  </conditionalFormatting>
  <conditionalFormatting sqref="AB54">
    <cfRule type="cellIs" dxfId="15" priority="16" operator="equal">
      <formula>0</formula>
    </cfRule>
  </conditionalFormatting>
  <conditionalFormatting sqref="AD54">
    <cfRule type="cellIs" dxfId="14" priority="15" operator="equal">
      <formula>0</formula>
    </cfRule>
  </conditionalFormatting>
  <conditionalFormatting sqref="AF54">
    <cfRule type="cellIs" dxfId="13" priority="14" operator="equal">
      <formula>0</formula>
    </cfRule>
  </conditionalFormatting>
  <conditionalFormatting sqref="AH54">
    <cfRule type="cellIs" dxfId="12" priority="13" operator="equal">
      <formula>0</formula>
    </cfRule>
  </conditionalFormatting>
  <conditionalFormatting sqref="AJ54">
    <cfRule type="cellIs" dxfId="11" priority="12" operator="equal">
      <formula>0</formula>
    </cfRule>
  </conditionalFormatting>
  <conditionalFormatting sqref="AL54">
    <cfRule type="cellIs" dxfId="10" priority="11" operator="equal">
      <formula>0</formula>
    </cfRule>
  </conditionalFormatting>
  <conditionalFormatting sqref="AN54">
    <cfRule type="cellIs" dxfId="9" priority="10" operator="equal">
      <formula>0</formula>
    </cfRule>
  </conditionalFormatting>
  <conditionalFormatting sqref="AP54">
    <cfRule type="cellIs" dxfId="8" priority="9" operator="equal">
      <formula>0</formula>
    </cfRule>
  </conditionalFormatting>
  <conditionalFormatting sqref="AR54">
    <cfRule type="cellIs" dxfId="7" priority="8" operator="equal">
      <formula>0</formula>
    </cfRule>
  </conditionalFormatting>
  <conditionalFormatting sqref="AT54">
    <cfRule type="cellIs" dxfId="6" priority="7" operator="equal">
      <formula>0</formula>
    </cfRule>
  </conditionalFormatting>
  <conditionalFormatting sqref="AV54">
    <cfRule type="cellIs" dxfId="5" priority="6" operator="equal">
      <formula>0</formula>
    </cfRule>
  </conditionalFormatting>
  <conditionalFormatting sqref="AX54">
    <cfRule type="cellIs" dxfId="4" priority="5" operator="equal">
      <formula>0</formula>
    </cfRule>
  </conditionalFormatting>
  <conditionalFormatting sqref="AW8:AW54">
    <cfRule type="cellIs" dxfId="3" priority="4" operator="equal">
      <formula>0</formula>
    </cfRule>
  </conditionalFormatting>
  <conditionalFormatting sqref="AX8:AX54">
    <cfRule type="cellIs" dxfId="2" priority="3" operator="equal">
      <formula>0</formula>
    </cfRule>
  </conditionalFormatting>
  <conditionalFormatting sqref="AW55">
    <cfRule type="cellIs" dxfId="1" priority="2" operator="equal">
      <formula>0</formula>
    </cfRule>
  </conditionalFormatting>
  <conditionalFormatting sqref="AW2:AX2">
    <cfRule type="expression" dxfId="0" priority="1">
      <formula>$AA$1="参　考データ"</formula>
    </cfRule>
  </conditionalFormatting>
  <dataValidations count="3">
    <dataValidation type="list" allowBlank="1" showInputMessage="1" showErrorMessage="1" sqref="AW3" xr:uid="{BF228DCB-1831-435C-A869-A187088A9516}">
      <formula1>$AY$7:$AY$14</formula1>
    </dataValidation>
    <dataValidation type="list" allowBlank="1" showInputMessage="1" showErrorMessage="1" sqref="AQ1 AM1:AN1" xr:uid="{257DA5D7-8CBE-4026-8CA2-7EEBA856CED4}">
      <formula1>$AY$15:$AY$16</formula1>
    </dataValidation>
    <dataValidation type="list" allowBlank="1" showInputMessage="1" showErrorMessage="1" sqref="AW2:AX2" xr:uid="{BF424248-C31A-4A37-9A2F-007BC6CB29F4}">
      <formula1>$CH$8:$CH$12</formula1>
    </dataValidation>
  </dataValidations>
  <pageMargins left="0.70866141732283472" right="0.19685039370078741" top="0.15748031496062992" bottom="0.15748031496062992" header="0.31496062992125984" footer="0.31496062992125984"/>
  <pageSetup paperSize="8"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38CB-B120-4287-AAAB-6BB48DCA443D}">
  <sheetPr codeName="Sheet2"/>
  <dimension ref="A1:J51"/>
  <sheetViews>
    <sheetView view="pageBreakPreview" zoomScaleNormal="100" zoomScaleSheetLayoutView="100" workbookViewId="0">
      <selection sqref="A1:F1"/>
    </sheetView>
  </sheetViews>
  <sheetFormatPr defaultRowHeight="13.5"/>
  <cols>
    <col min="1" max="3" width="9" style="28"/>
    <col min="4" max="6" width="8.625" style="28" customWidth="1"/>
    <col min="7" max="8" width="9" style="28"/>
    <col min="9" max="9" width="8.625" style="28" customWidth="1"/>
    <col min="10" max="16384" width="9" style="28"/>
  </cols>
  <sheetData>
    <row r="1" spans="1:10" ht="39.75" customHeight="1">
      <c r="A1" s="372" t="str">
        <f>MICE開催補助金交付申請書!T16</f>
        <v>第　回○○○○団体△△△△大会in宮崎</v>
      </c>
      <c r="B1" s="372"/>
      <c r="C1" s="372"/>
      <c r="D1" s="372"/>
      <c r="E1" s="372"/>
      <c r="F1" s="372"/>
      <c r="G1" s="26" t="s">
        <v>15</v>
      </c>
      <c r="H1" s="27"/>
      <c r="I1" s="27"/>
    </row>
    <row r="2" spans="1:10">
      <c r="A2" s="29"/>
      <c r="B2" s="29"/>
      <c r="C2" s="29"/>
      <c r="D2" s="29"/>
      <c r="E2" s="29"/>
      <c r="F2" s="29"/>
      <c r="G2" s="29"/>
      <c r="H2" s="29"/>
      <c r="I2" s="29"/>
    </row>
    <row r="3" spans="1:10" ht="24" customHeight="1" thickBot="1">
      <c r="A3" s="30" t="s">
        <v>16</v>
      </c>
      <c r="C3" s="31"/>
      <c r="D3" s="31"/>
      <c r="E3" s="31"/>
      <c r="F3" s="31"/>
      <c r="G3" s="31"/>
      <c r="H3" s="31"/>
      <c r="I3" s="31"/>
    </row>
    <row r="4" spans="1:10" ht="19.5" customHeight="1" thickBot="1">
      <c r="A4" s="334" t="s">
        <v>17</v>
      </c>
      <c r="B4" s="335"/>
      <c r="C4" s="336"/>
      <c r="D4" s="335" t="s">
        <v>18</v>
      </c>
      <c r="E4" s="335"/>
      <c r="F4" s="335"/>
      <c r="G4" s="337" t="s">
        <v>19</v>
      </c>
      <c r="H4" s="335"/>
      <c r="I4" s="338"/>
    </row>
    <row r="5" spans="1:10" ht="19.5" customHeight="1" thickTop="1">
      <c r="A5" s="373" t="s">
        <v>20</v>
      </c>
      <c r="B5" s="374"/>
      <c r="C5" s="374"/>
      <c r="D5" s="341"/>
      <c r="E5" s="342"/>
      <c r="F5" s="343"/>
      <c r="G5" s="375"/>
      <c r="H5" s="375"/>
      <c r="I5" s="376"/>
    </row>
    <row r="6" spans="1:10" ht="19.5" customHeight="1">
      <c r="A6" s="363" t="s">
        <v>21</v>
      </c>
      <c r="B6" s="364"/>
      <c r="C6" s="365"/>
      <c r="D6" s="325"/>
      <c r="E6" s="326"/>
      <c r="F6" s="327"/>
      <c r="G6" s="369" t="s">
        <v>22</v>
      </c>
      <c r="H6" s="370"/>
      <c r="I6" s="371"/>
    </row>
    <row r="7" spans="1:10" ht="19.5" customHeight="1">
      <c r="A7" s="354"/>
      <c r="B7" s="355"/>
      <c r="C7" s="356"/>
      <c r="D7" s="357"/>
      <c r="E7" s="358"/>
      <c r="F7" s="359"/>
      <c r="G7" s="360"/>
      <c r="H7" s="361"/>
      <c r="I7" s="362"/>
    </row>
    <row r="8" spans="1:10" ht="19.5" customHeight="1">
      <c r="A8" s="354"/>
      <c r="B8" s="355"/>
      <c r="C8" s="356"/>
      <c r="D8" s="357"/>
      <c r="E8" s="358"/>
      <c r="F8" s="359"/>
      <c r="G8" s="360"/>
      <c r="H8" s="361"/>
      <c r="I8" s="362"/>
    </row>
    <row r="9" spans="1:10" ht="19.5" customHeight="1">
      <c r="A9" s="363"/>
      <c r="B9" s="364"/>
      <c r="C9" s="365"/>
      <c r="D9" s="325"/>
      <c r="E9" s="326"/>
      <c r="F9" s="327"/>
      <c r="G9" s="366"/>
      <c r="H9" s="367"/>
      <c r="I9" s="368"/>
    </row>
    <row r="10" spans="1:10" ht="19.5" customHeight="1" thickBot="1">
      <c r="A10" s="346"/>
      <c r="B10" s="347"/>
      <c r="C10" s="347"/>
      <c r="D10" s="348"/>
      <c r="E10" s="349"/>
      <c r="F10" s="350"/>
      <c r="G10" s="347"/>
      <c r="H10" s="347"/>
      <c r="I10" s="351"/>
    </row>
    <row r="11" spans="1:10" ht="19.5" customHeight="1" thickTop="1" thickBot="1">
      <c r="A11" s="315" t="s">
        <v>23</v>
      </c>
      <c r="B11" s="316"/>
      <c r="C11" s="316"/>
      <c r="D11" s="317">
        <f>SUM(D5:F10)</f>
        <v>0</v>
      </c>
      <c r="E11" s="318"/>
      <c r="F11" s="319"/>
      <c r="G11" s="352"/>
      <c r="H11" s="352"/>
      <c r="I11" s="353"/>
      <c r="J11" s="32"/>
    </row>
    <row r="12" spans="1:10" ht="22.5" customHeight="1">
      <c r="A12" s="31"/>
      <c r="B12" s="31"/>
      <c r="C12" s="31"/>
      <c r="D12" s="31"/>
      <c r="E12" s="31"/>
      <c r="F12" s="31"/>
      <c r="G12" s="31"/>
      <c r="H12" s="31"/>
      <c r="I12" s="31"/>
    </row>
    <row r="13" spans="1:10" ht="19.5" customHeight="1" thickBot="1">
      <c r="A13" s="30" t="s">
        <v>24</v>
      </c>
      <c r="C13" s="31"/>
      <c r="D13" s="31"/>
      <c r="E13" s="31"/>
      <c r="F13" s="31"/>
      <c r="G13" s="31"/>
      <c r="H13" s="31"/>
      <c r="I13" s="31"/>
    </row>
    <row r="14" spans="1:10" ht="19.5" customHeight="1" thickBot="1">
      <c r="A14" s="334" t="s">
        <v>17</v>
      </c>
      <c r="B14" s="335"/>
      <c r="C14" s="336"/>
      <c r="D14" s="335" t="s">
        <v>18</v>
      </c>
      <c r="E14" s="335"/>
      <c r="F14" s="335"/>
      <c r="G14" s="337" t="s">
        <v>19</v>
      </c>
      <c r="H14" s="335"/>
      <c r="I14" s="338"/>
    </row>
    <row r="15" spans="1:10" ht="19.5" customHeight="1" thickTop="1">
      <c r="A15" s="339" t="s">
        <v>25</v>
      </c>
      <c r="B15" s="340"/>
      <c r="C15" s="340"/>
      <c r="D15" s="341"/>
      <c r="E15" s="342"/>
      <c r="F15" s="343"/>
      <c r="G15" s="344" t="s">
        <v>181</v>
      </c>
      <c r="H15" s="344"/>
      <c r="I15" s="345"/>
      <c r="J15" s="33"/>
    </row>
    <row r="16" spans="1:10" ht="19.5" customHeight="1">
      <c r="A16" s="322" t="s">
        <v>27</v>
      </c>
      <c r="B16" s="323"/>
      <c r="C16" s="323"/>
      <c r="D16" s="325"/>
      <c r="E16" s="326"/>
      <c r="F16" s="327"/>
      <c r="G16" s="332" t="s">
        <v>28</v>
      </c>
      <c r="H16" s="332"/>
      <c r="I16" s="333"/>
    </row>
    <row r="17" spans="1:9" ht="19.5" customHeight="1">
      <c r="A17" s="322" t="s">
        <v>29</v>
      </c>
      <c r="B17" s="323"/>
      <c r="C17" s="324"/>
      <c r="D17" s="325"/>
      <c r="E17" s="326"/>
      <c r="F17" s="327"/>
      <c r="G17" s="331" t="s">
        <v>28</v>
      </c>
      <c r="H17" s="332"/>
      <c r="I17" s="333"/>
    </row>
    <row r="18" spans="1:9" ht="19.5" customHeight="1">
      <c r="A18" s="322" t="s">
        <v>30</v>
      </c>
      <c r="B18" s="323"/>
      <c r="C18" s="324"/>
      <c r="D18" s="325"/>
      <c r="E18" s="326"/>
      <c r="F18" s="327"/>
      <c r="G18" s="331" t="s">
        <v>28</v>
      </c>
      <c r="H18" s="332"/>
      <c r="I18" s="333"/>
    </row>
    <row r="19" spans="1:9" ht="19.5" customHeight="1">
      <c r="A19" s="322" t="s">
        <v>31</v>
      </c>
      <c r="B19" s="323"/>
      <c r="C19" s="324"/>
      <c r="D19" s="325"/>
      <c r="E19" s="326"/>
      <c r="F19" s="327"/>
      <c r="G19" s="328"/>
      <c r="H19" s="329"/>
      <c r="I19" s="330"/>
    </row>
    <row r="20" spans="1:9" ht="19.5" customHeight="1">
      <c r="A20" s="322" t="s">
        <v>32</v>
      </c>
      <c r="B20" s="323"/>
      <c r="C20" s="324"/>
      <c r="D20" s="325"/>
      <c r="E20" s="326"/>
      <c r="F20" s="327"/>
      <c r="G20" s="328"/>
      <c r="H20" s="329"/>
      <c r="I20" s="330"/>
    </row>
    <row r="21" spans="1:9" ht="19.5" customHeight="1">
      <c r="A21" s="322" t="s">
        <v>206</v>
      </c>
      <c r="B21" s="323"/>
      <c r="C21" s="323"/>
      <c r="D21" s="325"/>
      <c r="E21" s="326"/>
      <c r="F21" s="327"/>
      <c r="G21" s="328"/>
      <c r="H21" s="329"/>
      <c r="I21" s="330"/>
    </row>
    <row r="22" spans="1:9" ht="19.5" customHeight="1">
      <c r="A22" s="322" t="s">
        <v>33</v>
      </c>
      <c r="B22" s="323"/>
      <c r="C22" s="324"/>
      <c r="D22" s="325"/>
      <c r="E22" s="326"/>
      <c r="F22" s="327"/>
      <c r="G22" s="328"/>
      <c r="H22" s="329"/>
      <c r="I22" s="330"/>
    </row>
    <row r="23" spans="1:9" ht="19.5" customHeight="1">
      <c r="A23" s="322" t="s">
        <v>34</v>
      </c>
      <c r="B23" s="323"/>
      <c r="C23" s="324"/>
      <c r="D23" s="325"/>
      <c r="E23" s="326"/>
      <c r="F23" s="327"/>
      <c r="G23" s="328"/>
      <c r="H23" s="329"/>
      <c r="I23" s="330"/>
    </row>
    <row r="24" spans="1:9" ht="19.5" customHeight="1">
      <c r="A24" s="322"/>
      <c r="B24" s="323"/>
      <c r="C24" s="324"/>
      <c r="D24" s="325"/>
      <c r="E24" s="326"/>
      <c r="F24" s="327"/>
      <c r="G24" s="328"/>
      <c r="H24" s="329"/>
      <c r="I24" s="330"/>
    </row>
    <row r="25" spans="1:9" ht="19.5" customHeight="1">
      <c r="A25" s="322"/>
      <c r="B25" s="323"/>
      <c r="C25" s="323"/>
      <c r="D25" s="325"/>
      <c r="E25" s="326"/>
      <c r="F25" s="327"/>
      <c r="G25" s="328"/>
      <c r="H25" s="329"/>
      <c r="I25" s="330"/>
    </row>
    <row r="26" spans="1:9" ht="19.5" customHeight="1">
      <c r="A26" s="322"/>
      <c r="B26" s="323"/>
      <c r="C26" s="324"/>
      <c r="D26" s="325"/>
      <c r="E26" s="326"/>
      <c r="F26" s="327"/>
      <c r="G26" s="328"/>
      <c r="H26" s="329"/>
      <c r="I26" s="330"/>
    </row>
    <row r="27" spans="1:9" ht="19.5" customHeight="1">
      <c r="A27" s="322"/>
      <c r="B27" s="323"/>
      <c r="C27" s="324"/>
      <c r="D27" s="325"/>
      <c r="E27" s="326"/>
      <c r="F27" s="327"/>
      <c r="G27" s="328"/>
      <c r="H27" s="329"/>
      <c r="I27" s="330"/>
    </row>
    <row r="28" spans="1:9" ht="19.5" customHeight="1">
      <c r="A28" s="322"/>
      <c r="B28" s="323"/>
      <c r="C28" s="324"/>
      <c r="D28" s="325"/>
      <c r="E28" s="326"/>
      <c r="F28" s="327"/>
      <c r="G28" s="328"/>
      <c r="H28" s="329"/>
      <c r="I28" s="330"/>
    </row>
    <row r="29" spans="1:9" ht="19.5" customHeight="1">
      <c r="A29" s="322"/>
      <c r="B29" s="323"/>
      <c r="C29" s="324"/>
      <c r="D29" s="325"/>
      <c r="E29" s="326"/>
      <c r="F29" s="327"/>
      <c r="G29" s="328"/>
      <c r="H29" s="329"/>
      <c r="I29" s="330"/>
    </row>
    <row r="30" spans="1:9" ht="19.5" customHeight="1">
      <c r="A30" s="322"/>
      <c r="B30" s="323"/>
      <c r="C30" s="324"/>
      <c r="D30" s="325"/>
      <c r="E30" s="326"/>
      <c r="F30" s="327"/>
      <c r="G30" s="328"/>
      <c r="H30" s="329"/>
      <c r="I30" s="330"/>
    </row>
    <row r="31" spans="1:9" ht="19.5" customHeight="1">
      <c r="A31" s="322"/>
      <c r="B31" s="323"/>
      <c r="C31" s="324"/>
      <c r="D31" s="325"/>
      <c r="E31" s="326"/>
      <c r="F31" s="327"/>
      <c r="G31" s="328"/>
      <c r="H31" s="329"/>
      <c r="I31" s="330"/>
    </row>
    <row r="32" spans="1:9" ht="19.5" customHeight="1">
      <c r="A32" s="322"/>
      <c r="B32" s="323"/>
      <c r="C32" s="324"/>
      <c r="D32" s="325"/>
      <c r="E32" s="326"/>
      <c r="F32" s="327"/>
      <c r="G32" s="328"/>
      <c r="H32" s="329"/>
      <c r="I32" s="330"/>
    </row>
    <row r="33" spans="1:10" ht="19.5" customHeight="1">
      <c r="A33" s="322"/>
      <c r="B33" s="323"/>
      <c r="C33" s="324"/>
      <c r="D33" s="325"/>
      <c r="E33" s="326"/>
      <c r="F33" s="327"/>
      <c r="G33" s="328"/>
      <c r="H33" s="329"/>
      <c r="I33" s="330"/>
    </row>
    <row r="34" spans="1:10" ht="19.5" customHeight="1" thickBot="1">
      <c r="A34" s="307"/>
      <c r="B34" s="308"/>
      <c r="C34" s="309"/>
      <c r="D34" s="310"/>
      <c r="E34" s="311"/>
      <c r="F34" s="312"/>
      <c r="G34" s="313"/>
      <c r="H34" s="313"/>
      <c r="I34" s="314"/>
    </row>
    <row r="35" spans="1:10" ht="19.5" customHeight="1" thickTop="1" thickBot="1">
      <c r="A35" s="315" t="s">
        <v>23</v>
      </c>
      <c r="B35" s="316"/>
      <c r="C35" s="316"/>
      <c r="D35" s="317">
        <f>SUM(D15:F34)</f>
        <v>0</v>
      </c>
      <c r="E35" s="318"/>
      <c r="F35" s="319"/>
      <c r="G35" s="320" t="str">
        <f>IF(D11=D35,"","　⇐　収支を合わせてください")</f>
        <v/>
      </c>
      <c r="H35" s="320"/>
      <c r="I35" s="321"/>
      <c r="J35" s="32"/>
    </row>
    <row r="36" spans="1:10" ht="14.25">
      <c r="A36" s="31"/>
      <c r="B36" s="31"/>
      <c r="C36" s="31"/>
      <c r="D36" s="31"/>
      <c r="E36" s="31"/>
      <c r="F36" s="31"/>
      <c r="G36" s="31"/>
      <c r="H36" s="31"/>
      <c r="I36" s="31"/>
    </row>
    <row r="37" spans="1:10" ht="14.25">
      <c r="A37" s="126" t="s">
        <v>182</v>
      </c>
      <c r="B37" s="31"/>
      <c r="C37" s="31"/>
      <c r="D37" s="31"/>
      <c r="E37" s="31"/>
      <c r="F37" s="31"/>
      <c r="G37" s="31"/>
      <c r="H37" s="31"/>
      <c r="I37" s="31"/>
    </row>
    <row r="38" spans="1:10" ht="14.25">
      <c r="A38" s="31"/>
      <c r="B38" s="31"/>
      <c r="C38" s="31"/>
      <c r="D38" s="31"/>
      <c r="E38" s="31"/>
      <c r="F38" s="31"/>
      <c r="G38" s="31"/>
      <c r="H38" s="31"/>
      <c r="I38" s="31"/>
    </row>
    <row r="39" spans="1:10" ht="14.25">
      <c r="A39" s="31"/>
      <c r="B39" s="31"/>
      <c r="C39" s="31"/>
      <c r="D39" s="31"/>
      <c r="E39" s="31"/>
      <c r="F39" s="31"/>
      <c r="G39" s="31"/>
      <c r="H39" s="31"/>
      <c r="I39" s="31"/>
    </row>
    <row r="40" spans="1:10" ht="14.25">
      <c r="A40" s="31"/>
      <c r="B40" s="31"/>
      <c r="C40" s="31"/>
      <c r="D40" s="31"/>
      <c r="E40" s="31"/>
      <c r="F40" s="31"/>
      <c r="G40" s="31"/>
      <c r="H40" s="31"/>
      <c r="I40" s="31"/>
    </row>
    <row r="41" spans="1:10" ht="14.25">
      <c r="A41" s="31"/>
      <c r="B41" s="31"/>
      <c r="C41" s="31"/>
      <c r="D41" s="29"/>
      <c r="E41" s="29"/>
      <c r="F41" s="29"/>
      <c r="G41" s="29"/>
      <c r="H41" s="29"/>
      <c r="I41" s="29"/>
    </row>
    <row r="42" spans="1:10">
      <c r="A42" s="29"/>
      <c r="B42" s="29"/>
      <c r="C42" s="29"/>
      <c r="D42" s="29"/>
      <c r="E42" s="29"/>
      <c r="F42" s="29"/>
      <c r="G42" s="29"/>
      <c r="H42" s="29"/>
      <c r="I42" s="29"/>
    </row>
    <row r="43" spans="1:10">
      <c r="A43" s="29"/>
      <c r="B43" s="29"/>
      <c r="C43" s="29"/>
      <c r="D43" s="29"/>
      <c r="E43" s="29"/>
      <c r="F43" s="29"/>
      <c r="G43" s="29"/>
      <c r="H43" s="29"/>
      <c r="I43" s="29"/>
    </row>
    <row r="44" spans="1:10">
      <c r="A44" s="29"/>
      <c r="B44" s="29"/>
      <c r="C44" s="29"/>
      <c r="D44" s="29"/>
      <c r="E44" s="29"/>
      <c r="F44" s="29"/>
      <c r="G44" s="29"/>
      <c r="H44" s="29"/>
      <c r="I44" s="29"/>
    </row>
    <row r="45" spans="1:10">
      <c r="A45" s="29"/>
      <c r="B45" s="29"/>
      <c r="C45" s="29"/>
      <c r="D45" s="29"/>
      <c r="E45" s="29"/>
      <c r="F45" s="29"/>
      <c r="G45" s="29"/>
      <c r="H45" s="29"/>
      <c r="I45" s="29"/>
    </row>
    <row r="46" spans="1:10">
      <c r="A46" s="29"/>
      <c r="B46" s="29"/>
      <c r="C46" s="29"/>
      <c r="D46" s="29"/>
      <c r="E46" s="29"/>
      <c r="F46" s="29"/>
      <c r="G46" s="29"/>
      <c r="H46" s="29"/>
      <c r="I46" s="29"/>
    </row>
    <row r="47" spans="1:10">
      <c r="A47" s="29"/>
      <c r="B47" s="29"/>
      <c r="C47" s="29"/>
      <c r="D47" s="29"/>
      <c r="E47" s="29"/>
      <c r="F47" s="29"/>
      <c r="G47" s="29"/>
      <c r="H47" s="29"/>
      <c r="I47" s="29"/>
    </row>
    <row r="48" spans="1:10">
      <c r="A48" s="29"/>
      <c r="B48" s="29"/>
      <c r="C48" s="29"/>
      <c r="D48" s="29"/>
      <c r="E48" s="29"/>
      <c r="F48" s="29"/>
      <c r="G48" s="29"/>
      <c r="H48" s="29"/>
      <c r="I48" s="29"/>
    </row>
    <row r="49" spans="1:9">
      <c r="A49" s="29"/>
      <c r="B49" s="29"/>
      <c r="C49" s="29"/>
      <c r="D49" s="29"/>
      <c r="E49" s="29"/>
      <c r="F49" s="29"/>
      <c r="G49" s="29"/>
      <c r="H49" s="29"/>
      <c r="I49" s="29"/>
    </row>
    <row r="50" spans="1:9">
      <c r="A50" s="29"/>
      <c r="B50" s="29"/>
      <c r="C50" s="29"/>
      <c r="D50" s="29"/>
      <c r="E50" s="29"/>
      <c r="F50" s="29"/>
      <c r="G50" s="29"/>
      <c r="H50" s="29"/>
      <c r="I50" s="29"/>
    </row>
    <row r="51" spans="1:9">
      <c r="A51" s="29"/>
      <c r="B51" s="29"/>
      <c r="C51" s="29"/>
    </row>
  </sheetData>
  <mergeCells count="91">
    <mergeCell ref="A1:F1"/>
    <mergeCell ref="A4:C4"/>
    <mergeCell ref="D4:F4"/>
    <mergeCell ref="G4:I4"/>
    <mergeCell ref="A5:C5"/>
    <mergeCell ref="D5:F5"/>
    <mergeCell ref="G5:I5"/>
    <mergeCell ref="A6:C6"/>
    <mergeCell ref="D6:F6"/>
    <mergeCell ref="G6:I6"/>
    <mergeCell ref="A7:C7"/>
    <mergeCell ref="D7:F7"/>
    <mergeCell ref="G7:I7"/>
    <mergeCell ref="A8:C8"/>
    <mergeCell ref="D8:F8"/>
    <mergeCell ref="G8:I8"/>
    <mergeCell ref="A9:C9"/>
    <mergeCell ref="D9:F9"/>
    <mergeCell ref="G9:I9"/>
    <mergeCell ref="A10:C10"/>
    <mergeCell ref="D10:F10"/>
    <mergeCell ref="G10:I10"/>
    <mergeCell ref="A11:C11"/>
    <mergeCell ref="D11:F11"/>
    <mergeCell ref="G11:I11"/>
    <mergeCell ref="A14:C14"/>
    <mergeCell ref="D14:F14"/>
    <mergeCell ref="G14:I14"/>
    <mergeCell ref="A15:C15"/>
    <mergeCell ref="D15:F15"/>
    <mergeCell ref="G15:I15"/>
    <mergeCell ref="A16:C16"/>
    <mergeCell ref="D16:F16"/>
    <mergeCell ref="G16:I16"/>
    <mergeCell ref="A17:C17"/>
    <mergeCell ref="D17:F17"/>
    <mergeCell ref="G17:I17"/>
    <mergeCell ref="A18:C18"/>
    <mergeCell ref="D18:F18"/>
    <mergeCell ref="G18:I18"/>
    <mergeCell ref="A19:C19"/>
    <mergeCell ref="D19:F19"/>
    <mergeCell ref="G19:I19"/>
    <mergeCell ref="A20:C20"/>
    <mergeCell ref="D20:F20"/>
    <mergeCell ref="G20:I20"/>
    <mergeCell ref="D21:F21"/>
    <mergeCell ref="G21:I21"/>
    <mergeCell ref="A21:C21"/>
    <mergeCell ref="D22:F22"/>
    <mergeCell ref="G22:I22"/>
    <mergeCell ref="A23:C23"/>
    <mergeCell ref="D23:F23"/>
    <mergeCell ref="G23:I23"/>
    <mergeCell ref="A22:C22"/>
    <mergeCell ref="A24:C24"/>
    <mergeCell ref="D24:F24"/>
    <mergeCell ref="G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4:C34"/>
    <mergeCell ref="D34:F34"/>
    <mergeCell ref="G34:I34"/>
    <mergeCell ref="A35:C35"/>
    <mergeCell ref="D35:F35"/>
    <mergeCell ref="G35:I35"/>
  </mergeCells>
  <phoneticPr fontId="3"/>
  <pageMargins left="0.9055118110236221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66CB-FFEC-4435-8AAA-9F4962757E3E}">
  <sheetPr>
    <pageSetUpPr fitToPage="1"/>
  </sheetPr>
  <dimension ref="A1:CH62"/>
  <sheetViews>
    <sheetView zoomScale="85" zoomScaleNormal="85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E8" sqref="AE8"/>
    </sheetView>
  </sheetViews>
  <sheetFormatPr defaultRowHeight="18.75"/>
  <cols>
    <col min="1" max="1" width="4.625" customWidth="1"/>
    <col min="2" max="2" width="10.125" style="97" customWidth="1"/>
    <col min="3" max="15" width="8.625" customWidth="1"/>
    <col min="16" max="16" width="6" customWidth="1"/>
    <col min="17" max="17" width="11.625" customWidth="1"/>
    <col min="18" max="18" width="8.625" style="97" customWidth="1"/>
    <col min="19" max="30" width="8.625" customWidth="1"/>
    <col min="31" max="32" width="10.625" customWidth="1"/>
  </cols>
  <sheetData>
    <row r="1" spans="1:86" ht="39.950000000000003" customHeight="1">
      <c r="A1" s="39" t="s">
        <v>234</v>
      </c>
      <c r="B1" s="133"/>
      <c r="C1" s="40"/>
      <c r="D1" s="40"/>
      <c r="E1" s="40"/>
      <c r="F1" s="466" t="s">
        <v>237</v>
      </c>
      <c r="G1" s="466"/>
      <c r="H1" s="466"/>
      <c r="I1" s="466"/>
      <c r="J1" s="466"/>
      <c r="K1" s="466"/>
      <c r="L1" s="466"/>
      <c r="M1" s="467"/>
      <c r="N1" s="455" t="s">
        <v>69</v>
      </c>
      <c r="O1" s="455"/>
      <c r="P1" s="455"/>
      <c r="Q1" s="468" t="str">
        <f>MICE開催補助金交付申請書!Q11</f>
        <v>○○　○○　実行委員会</v>
      </c>
      <c r="R1" s="468"/>
      <c r="S1" s="468"/>
      <c r="T1" s="468"/>
      <c r="U1" s="468"/>
      <c r="V1" s="468"/>
      <c r="W1" s="468"/>
      <c r="X1" s="468"/>
      <c r="Y1" s="43"/>
      <c r="Z1" s="456" t="s">
        <v>70</v>
      </c>
      <c r="AA1" s="457"/>
      <c r="AB1" s="457"/>
      <c r="AC1" s="457"/>
      <c r="AD1" s="457"/>
      <c r="AE1" s="44"/>
    </row>
    <row r="2" spans="1:86" ht="33" customHeight="1">
      <c r="A2" s="458" t="s">
        <v>71</v>
      </c>
      <c r="B2" s="459"/>
      <c r="C2" s="460" t="str">
        <f>MICE開催補助金交付申請書!T16</f>
        <v>第　回○○○○団体△△△△大会in宮崎</v>
      </c>
      <c r="D2" s="461"/>
      <c r="E2" s="461"/>
      <c r="F2" s="461"/>
      <c r="G2" s="461"/>
      <c r="H2" s="461"/>
      <c r="I2" s="461"/>
      <c r="J2" s="461"/>
      <c r="K2" s="461"/>
      <c r="L2" s="461"/>
      <c r="M2" s="462"/>
      <c r="N2" s="463" t="s">
        <v>72</v>
      </c>
      <c r="O2" s="463"/>
      <c r="P2" s="463"/>
      <c r="Q2" s="469" t="str">
        <f>MICE開催補助金交付申請書!S14</f>
        <v>◇◇　○○ 〇〇</v>
      </c>
      <c r="R2" s="469"/>
      <c r="S2" s="469"/>
      <c r="T2" s="469"/>
      <c r="U2" s="469"/>
      <c r="V2" s="469"/>
      <c r="W2" s="469"/>
      <c r="X2" s="469"/>
      <c r="Y2" s="40"/>
      <c r="Z2" s="40"/>
      <c r="AA2" s="463" t="s">
        <v>73</v>
      </c>
      <c r="AB2" s="463"/>
      <c r="AC2" s="464"/>
      <c r="AD2" s="465"/>
      <c r="AE2" s="44"/>
    </row>
    <row r="3" spans="1:86" ht="9.9499999999999993" customHeight="1" thickBot="1">
      <c r="A3" s="48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45"/>
      <c r="N3" s="51"/>
      <c r="O3" s="51"/>
      <c r="P3" s="51"/>
      <c r="Q3" s="52"/>
      <c r="R3" s="52"/>
      <c r="S3" s="52"/>
      <c r="T3" s="52"/>
      <c r="U3" s="52"/>
      <c r="V3" s="52"/>
      <c r="W3" s="52"/>
      <c r="X3" s="52"/>
      <c r="Y3" s="40"/>
      <c r="Z3" s="40"/>
      <c r="AA3" s="51"/>
      <c r="AB3" s="51"/>
      <c r="AC3" s="54"/>
      <c r="AD3" s="54"/>
      <c r="AE3" s="44"/>
    </row>
    <row r="4" spans="1:86" ht="19.5" thickBot="1">
      <c r="A4" s="441" t="s">
        <v>74</v>
      </c>
      <c r="B4" s="441"/>
      <c r="C4" s="442">
        <v>45395</v>
      </c>
      <c r="D4" s="443"/>
      <c r="E4" s="55" t="s">
        <v>75</v>
      </c>
      <c r="F4" s="444">
        <v>45396</v>
      </c>
      <c r="G4" s="445"/>
      <c r="H4" s="56"/>
      <c r="I4" s="57">
        <f>IF(F4="",1,DATEDIF(C4,F4,"d")+1)</f>
        <v>2</v>
      </c>
      <c r="J4" s="40"/>
      <c r="K4" s="40"/>
      <c r="L4" s="40"/>
      <c r="M4" s="40"/>
      <c r="N4" s="40"/>
      <c r="O4" s="40"/>
      <c r="P4" s="40"/>
      <c r="Q4" s="40"/>
      <c r="R4" s="133"/>
      <c r="S4" s="40"/>
      <c r="T4" s="40"/>
      <c r="U4" s="40"/>
      <c r="V4" s="40"/>
      <c r="W4" s="40"/>
      <c r="X4" s="40"/>
      <c r="Y4" s="40"/>
      <c r="Z4" s="40"/>
      <c r="AA4" s="40"/>
      <c r="AB4" s="446">
        <f>+MICE開催補助金交付申請書!AF3</f>
        <v>45383</v>
      </c>
      <c r="AC4" s="446"/>
      <c r="AD4" s="446"/>
      <c r="AE4" s="44"/>
    </row>
    <row r="5" spans="1:86" ht="9.9499999999999993" customHeight="1">
      <c r="A5" s="133"/>
      <c r="B5" s="133"/>
      <c r="C5" s="58"/>
      <c r="D5" s="58"/>
      <c r="E5" s="59"/>
      <c r="F5" s="58"/>
      <c r="G5" s="58"/>
      <c r="H5" s="56"/>
      <c r="I5" s="56"/>
      <c r="J5" s="40"/>
      <c r="K5" s="40"/>
      <c r="L5" s="40"/>
      <c r="M5" s="40"/>
      <c r="N5" s="40"/>
      <c r="O5" s="40"/>
      <c r="P5" s="40"/>
      <c r="Q5" s="40"/>
      <c r="R5" s="133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60"/>
      <c r="AG5" s="60"/>
      <c r="AH5" s="60"/>
      <c r="AI5" s="44"/>
    </row>
    <row r="6" spans="1:86" ht="19.5" thickBot="1">
      <c r="A6" s="44"/>
      <c r="B6" s="61" t="s">
        <v>76</v>
      </c>
      <c r="C6" s="62" t="s">
        <v>77</v>
      </c>
      <c r="D6" s="447"/>
      <c r="E6" s="448"/>
      <c r="F6" s="447"/>
      <c r="G6" s="448"/>
      <c r="H6" s="449"/>
      <c r="I6" s="450"/>
      <c r="J6" s="449"/>
      <c r="K6" s="450"/>
      <c r="L6" s="449"/>
      <c r="M6" s="451"/>
      <c r="N6" s="452" t="s">
        <v>78</v>
      </c>
      <c r="O6" s="453"/>
      <c r="P6" s="44"/>
      <c r="Q6" s="63" t="s">
        <v>76</v>
      </c>
      <c r="R6" s="62" t="s">
        <v>77</v>
      </c>
      <c r="S6" s="447" t="str">
        <f>IF(+D6=0," ",+D6)</f>
        <v xml:space="preserve"> </v>
      </c>
      <c r="T6" s="448"/>
      <c r="U6" s="447" t="str">
        <f>IF(+F6=0," ",+F6)</f>
        <v xml:space="preserve"> </v>
      </c>
      <c r="V6" s="448"/>
      <c r="W6" s="447" t="str">
        <f>IF(+H6=0," ",+H6)</f>
        <v xml:space="preserve"> </v>
      </c>
      <c r="X6" s="448"/>
      <c r="Y6" s="447" t="str">
        <f>IF(+J6=0," ",+J6)</f>
        <v xml:space="preserve"> </v>
      </c>
      <c r="Z6" s="448"/>
      <c r="AA6" s="447" t="str">
        <f>IF(+L6=0," ",+L6)</f>
        <v xml:space="preserve"> </v>
      </c>
      <c r="AB6" s="448"/>
      <c r="AC6" s="454" t="s">
        <v>78</v>
      </c>
      <c r="AD6" s="453"/>
      <c r="AE6" s="44"/>
    </row>
    <row r="7" spans="1:86" ht="19.5" thickBot="1">
      <c r="A7" s="64" t="s">
        <v>79</v>
      </c>
      <c r="B7" s="65" t="s">
        <v>80</v>
      </c>
      <c r="C7" s="66" t="s">
        <v>81</v>
      </c>
      <c r="D7" s="65" t="s">
        <v>246</v>
      </c>
      <c r="E7" s="144" t="s">
        <v>81</v>
      </c>
      <c r="F7" s="65" t="s">
        <v>246</v>
      </c>
      <c r="G7" s="67" t="s">
        <v>81</v>
      </c>
      <c r="H7" s="65" t="s">
        <v>246</v>
      </c>
      <c r="I7" s="67" t="s">
        <v>81</v>
      </c>
      <c r="J7" s="65" t="s">
        <v>246</v>
      </c>
      <c r="K7" s="67" t="s">
        <v>81</v>
      </c>
      <c r="L7" s="65" t="s">
        <v>246</v>
      </c>
      <c r="M7" s="283" t="s">
        <v>81</v>
      </c>
      <c r="N7" s="282" t="s">
        <v>244</v>
      </c>
      <c r="O7" s="70" t="s">
        <v>84</v>
      </c>
      <c r="P7" s="64" t="s">
        <v>79</v>
      </c>
      <c r="Q7" s="71" t="s">
        <v>85</v>
      </c>
      <c r="R7" s="72" t="s">
        <v>81</v>
      </c>
      <c r="S7" s="65" t="s">
        <v>246</v>
      </c>
      <c r="T7" s="144" t="s">
        <v>81</v>
      </c>
      <c r="U7" s="65" t="s">
        <v>246</v>
      </c>
      <c r="V7" s="67" t="s">
        <v>81</v>
      </c>
      <c r="W7" s="65" t="s">
        <v>246</v>
      </c>
      <c r="X7" s="67" t="s">
        <v>81</v>
      </c>
      <c r="Y7" s="65" t="s">
        <v>246</v>
      </c>
      <c r="Z7" s="67" t="s">
        <v>81</v>
      </c>
      <c r="AA7" s="65" t="s">
        <v>246</v>
      </c>
      <c r="AB7" s="283" t="s">
        <v>81</v>
      </c>
      <c r="AC7" s="282" t="s">
        <v>244</v>
      </c>
      <c r="AD7" s="289" t="s">
        <v>84</v>
      </c>
      <c r="AE7" s="44"/>
    </row>
    <row r="8" spans="1:86">
      <c r="A8" s="77">
        <v>1</v>
      </c>
      <c r="B8" s="98" t="s">
        <v>86</v>
      </c>
      <c r="C8" s="196"/>
      <c r="D8" s="197"/>
      <c r="E8" s="198"/>
      <c r="F8" s="197"/>
      <c r="G8" s="198"/>
      <c r="H8" s="197"/>
      <c r="I8" s="198"/>
      <c r="J8" s="78"/>
      <c r="K8" s="79"/>
      <c r="L8" s="78"/>
      <c r="M8" s="80"/>
      <c r="N8" s="113">
        <f>D8+F8+H8+J8+L8</f>
        <v>0</v>
      </c>
      <c r="O8" s="114">
        <f>C8+E8+G8+I8+K8+M8</f>
        <v>0</v>
      </c>
      <c r="P8" s="77">
        <v>1</v>
      </c>
      <c r="Q8" s="98" t="s">
        <v>87</v>
      </c>
      <c r="R8" s="220"/>
      <c r="S8" s="221"/>
      <c r="T8" s="222"/>
      <c r="U8" s="221"/>
      <c r="V8" s="222"/>
      <c r="W8" s="221"/>
      <c r="X8" s="222"/>
      <c r="Y8" s="221"/>
      <c r="Z8" s="222"/>
      <c r="AA8" s="221"/>
      <c r="AB8" s="223"/>
      <c r="AC8" s="224">
        <f>S8+U8+W8+Y8+AA8</f>
        <v>0</v>
      </c>
      <c r="AD8" s="225">
        <f>R8+T8+V8+X8+Z8+AB8</f>
        <v>0</v>
      </c>
      <c r="AE8" s="292" t="str">
        <f>+IF(+AC8&gt;=1,1," ")</f>
        <v xml:space="preserve"> </v>
      </c>
      <c r="CH8" s="124" t="s">
        <v>195</v>
      </c>
    </row>
    <row r="9" spans="1:86">
      <c r="A9" s="81">
        <v>2</v>
      </c>
      <c r="B9" s="99" t="s">
        <v>88</v>
      </c>
      <c r="C9" s="199"/>
      <c r="D9" s="200"/>
      <c r="E9" s="201"/>
      <c r="F9" s="200"/>
      <c r="G9" s="201"/>
      <c r="H9" s="200"/>
      <c r="I9" s="201"/>
      <c r="J9" s="82"/>
      <c r="K9" s="83"/>
      <c r="L9" s="82"/>
      <c r="M9" s="84"/>
      <c r="N9" s="113">
        <f t="shared" ref="N9:N54" si="0">D9+F9+H9+J9+L9</f>
        <v>0</v>
      </c>
      <c r="O9" s="114">
        <f t="shared" ref="O9:O54" si="1">C9+E9+G9+I9+K9+M9</f>
        <v>0</v>
      </c>
      <c r="P9" s="81">
        <v>2</v>
      </c>
      <c r="Q9" s="99" t="s">
        <v>89</v>
      </c>
      <c r="R9" s="226"/>
      <c r="S9" s="227"/>
      <c r="T9" s="228"/>
      <c r="U9" s="227"/>
      <c r="V9" s="228"/>
      <c r="W9" s="227"/>
      <c r="X9" s="228"/>
      <c r="Y9" s="227"/>
      <c r="Z9" s="228"/>
      <c r="AA9" s="227"/>
      <c r="AB9" s="229"/>
      <c r="AC9" s="224">
        <f>S9+U9+W9+Y9+AA9</f>
        <v>0</v>
      </c>
      <c r="AD9" s="225">
        <f>R9+T9+V9+X9+Z9+AB9</f>
        <v>0</v>
      </c>
      <c r="AE9" s="292" t="str">
        <f t="shared" ref="AE9:AE53" si="2">+IF(+AC9&gt;=1,1," ")</f>
        <v xml:space="preserve"> </v>
      </c>
      <c r="CH9" s="125" t="s">
        <v>196</v>
      </c>
    </row>
    <row r="10" spans="1:86">
      <c r="A10" s="81">
        <v>3</v>
      </c>
      <c r="B10" s="99" t="s">
        <v>90</v>
      </c>
      <c r="C10" s="199"/>
      <c r="D10" s="200"/>
      <c r="E10" s="201"/>
      <c r="F10" s="200"/>
      <c r="G10" s="201"/>
      <c r="H10" s="200"/>
      <c r="I10" s="201"/>
      <c r="J10" s="82"/>
      <c r="K10" s="83"/>
      <c r="L10" s="82"/>
      <c r="M10" s="84"/>
      <c r="N10" s="113">
        <f t="shared" si="0"/>
        <v>0</v>
      </c>
      <c r="O10" s="114">
        <f t="shared" si="1"/>
        <v>0</v>
      </c>
      <c r="P10" s="77">
        <v>3</v>
      </c>
      <c r="Q10" s="105" t="s">
        <v>91</v>
      </c>
      <c r="R10" s="226"/>
      <c r="S10" s="227"/>
      <c r="T10" s="228"/>
      <c r="U10" s="227"/>
      <c r="V10" s="228"/>
      <c r="W10" s="227"/>
      <c r="X10" s="228"/>
      <c r="Y10" s="227"/>
      <c r="Z10" s="228"/>
      <c r="AA10" s="227"/>
      <c r="AB10" s="229"/>
      <c r="AC10" s="224">
        <f t="shared" ref="AC10:AC52" si="3">S10+U10+W10+Y10+AA10</f>
        <v>0</v>
      </c>
      <c r="AD10" s="225">
        <f t="shared" ref="AD10:AD53" si="4">R10+T10+V10+X10+Z10+AB10</f>
        <v>0</v>
      </c>
      <c r="AE10" s="292" t="str">
        <f t="shared" si="2"/>
        <v xml:space="preserve"> </v>
      </c>
      <c r="CH10" s="125" t="s">
        <v>197</v>
      </c>
    </row>
    <row r="11" spans="1:86">
      <c r="A11" s="81">
        <v>4</v>
      </c>
      <c r="B11" s="99" t="s">
        <v>92</v>
      </c>
      <c r="C11" s="199"/>
      <c r="D11" s="200"/>
      <c r="E11" s="201"/>
      <c r="F11" s="200"/>
      <c r="G11" s="201"/>
      <c r="H11" s="200"/>
      <c r="I11" s="201"/>
      <c r="J11" s="82"/>
      <c r="K11" s="83"/>
      <c r="L11" s="82"/>
      <c r="M11" s="84"/>
      <c r="N11" s="113">
        <f t="shared" si="0"/>
        <v>0</v>
      </c>
      <c r="O11" s="114">
        <f t="shared" si="1"/>
        <v>0</v>
      </c>
      <c r="P11" s="81">
        <v>4</v>
      </c>
      <c r="Q11" s="105" t="s">
        <v>93</v>
      </c>
      <c r="R11" s="226"/>
      <c r="S11" s="227"/>
      <c r="T11" s="228"/>
      <c r="U11" s="227"/>
      <c r="V11" s="228"/>
      <c r="W11" s="227"/>
      <c r="X11" s="228"/>
      <c r="Y11" s="227"/>
      <c r="Z11" s="228"/>
      <c r="AA11" s="227"/>
      <c r="AB11" s="229"/>
      <c r="AC11" s="224">
        <f t="shared" si="3"/>
        <v>0</v>
      </c>
      <c r="AD11" s="225">
        <f t="shared" si="4"/>
        <v>0</v>
      </c>
      <c r="AE11" s="292" t="str">
        <f t="shared" si="2"/>
        <v xml:space="preserve"> </v>
      </c>
      <c r="CH11" s="125" t="s">
        <v>198</v>
      </c>
    </row>
    <row r="12" spans="1:86">
      <c r="A12" s="81">
        <v>5</v>
      </c>
      <c r="B12" s="99" t="s">
        <v>94</v>
      </c>
      <c r="C12" s="199"/>
      <c r="D12" s="200"/>
      <c r="E12" s="201"/>
      <c r="F12" s="200"/>
      <c r="G12" s="201"/>
      <c r="H12" s="200"/>
      <c r="I12" s="201"/>
      <c r="J12" s="82"/>
      <c r="K12" s="83"/>
      <c r="L12" s="82"/>
      <c r="M12" s="84"/>
      <c r="N12" s="113">
        <f t="shared" si="0"/>
        <v>0</v>
      </c>
      <c r="O12" s="114">
        <f t="shared" si="1"/>
        <v>0</v>
      </c>
      <c r="P12" s="77">
        <v>5</v>
      </c>
      <c r="Q12" s="99" t="s">
        <v>95</v>
      </c>
      <c r="R12" s="226"/>
      <c r="S12" s="227"/>
      <c r="T12" s="228"/>
      <c r="U12" s="227"/>
      <c r="V12" s="228"/>
      <c r="W12" s="227"/>
      <c r="X12" s="228"/>
      <c r="Y12" s="227"/>
      <c r="Z12" s="228"/>
      <c r="AA12" s="227"/>
      <c r="AB12" s="229"/>
      <c r="AC12" s="224">
        <f t="shared" si="3"/>
        <v>0</v>
      </c>
      <c r="AD12" s="225">
        <f t="shared" si="4"/>
        <v>0</v>
      </c>
      <c r="AE12" s="292" t="str">
        <f t="shared" si="2"/>
        <v xml:space="preserve"> </v>
      </c>
      <c r="CH12" s="125" t="s">
        <v>199</v>
      </c>
    </row>
    <row r="13" spans="1:86">
      <c r="A13" s="81">
        <v>6</v>
      </c>
      <c r="B13" s="99" t="s">
        <v>96</v>
      </c>
      <c r="C13" s="199"/>
      <c r="D13" s="200"/>
      <c r="E13" s="201"/>
      <c r="F13" s="200"/>
      <c r="G13" s="201"/>
      <c r="H13" s="200"/>
      <c r="I13" s="201"/>
      <c r="J13" s="82"/>
      <c r="K13" s="83"/>
      <c r="L13" s="82"/>
      <c r="M13" s="84"/>
      <c r="N13" s="113">
        <f t="shared" si="0"/>
        <v>0</v>
      </c>
      <c r="O13" s="114">
        <f t="shared" si="1"/>
        <v>0</v>
      </c>
      <c r="P13" s="81">
        <v>6</v>
      </c>
      <c r="Q13" s="99" t="s">
        <v>97</v>
      </c>
      <c r="R13" s="226"/>
      <c r="S13" s="227"/>
      <c r="T13" s="228"/>
      <c r="U13" s="227"/>
      <c r="V13" s="228"/>
      <c r="W13" s="227"/>
      <c r="X13" s="228"/>
      <c r="Y13" s="227"/>
      <c r="Z13" s="228"/>
      <c r="AA13" s="227"/>
      <c r="AB13" s="229"/>
      <c r="AC13" s="224">
        <f t="shared" si="3"/>
        <v>0</v>
      </c>
      <c r="AD13" s="225">
        <f t="shared" si="4"/>
        <v>0</v>
      </c>
      <c r="AE13" s="292" t="str">
        <f t="shared" si="2"/>
        <v xml:space="preserve"> </v>
      </c>
    </row>
    <row r="14" spans="1:86">
      <c r="A14" s="81">
        <v>7</v>
      </c>
      <c r="B14" s="99" t="s">
        <v>98</v>
      </c>
      <c r="C14" s="199"/>
      <c r="D14" s="200"/>
      <c r="E14" s="201"/>
      <c r="F14" s="200"/>
      <c r="G14" s="201"/>
      <c r="H14" s="200"/>
      <c r="I14" s="201"/>
      <c r="J14" s="82"/>
      <c r="K14" s="83"/>
      <c r="L14" s="82"/>
      <c r="M14" s="84"/>
      <c r="N14" s="113">
        <f t="shared" si="0"/>
        <v>0</v>
      </c>
      <c r="O14" s="114">
        <f t="shared" si="1"/>
        <v>0</v>
      </c>
      <c r="P14" s="77">
        <v>7</v>
      </c>
      <c r="Q14" s="99" t="s">
        <v>99</v>
      </c>
      <c r="R14" s="226"/>
      <c r="S14" s="227"/>
      <c r="T14" s="228"/>
      <c r="U14" s="227"/>
      <c r="V14" s="228"/>
      <c r="W14" s="227"/>
      <c r="X14" s="228"/>
      <c r="Y14" s="227"/>
      <c r="Z14" s="228"/>
      <c r="AA14" s="227"/>
      <c r="AB14" s="229"/>
      <c r="AC14" s="224">
        <f t="shared" si="3"/>
        <v>0</v>
      </c>
      <c r="AD14" s="225">
        <f t="shared" si="4"/>
        <v>0</v>
      </c>
      <c r="AE14" s="292" t="str">
        <f t="shared" si="2"/>
        <v xml:space="preserve"> </v>
      </c>
    </row>
    <row r="15" spans="1:86">
      <c r="A15" s="81">
        <v>8</v>
      </c>
      <c r="B15" s="99" t="s">
        <v>100</v>
      </c>
      <c r="C15" s="199"/>
      <c r="D15" s="200"/>
      <c r="E15" s="201"/>
      <c r="F15" s="200"/>
      <c r="G15" s="201"/>
      <c r="H15" s="200"/>
      <c r="I15" s="201"/>
      <c r="J15" s="82"/>
      <c r="K15" s="83"/>
      <c r="L15" s="82"/>
      <c r="M15" s="84"/>
      <c r="N15" s="113">
        <f t="shared" si="0"/>
        <v>0</v>
      </c>
      <c r="O15" s="114">
        <f t="shared" si="1"/>
        <v>0</v>
      </c>
      <c r="P15" s="81">
        <v>8</v>
      </c>
      <c r="Q15" s="99" t="s">
        <v>101</v>
      </c>
      <c r="R15" s="226"/>
      <c r="S15" s="227"/>
      <c r="T15" s="228"/>
      <c r="U15" s="227"/>
      <c r="V15" s="228"/>
      <c r="W15" s="227"/>
      <c r="X15" s="228"/>
      <c r="Y15" s="227"/>
      <c r="Z15" s="228"/>
      <c r="AA15" s="227"/>
      <c r="AB15" s="229"/>
      <c r="AC15" s="224">
        <f t="shared" si="3"/>
        <v>0</v>
      </c>
      <c r="AD15" s="225">
        <f t="shared" si="4"/>
        <v>0</v>
      </c>
      <c r="AE15" s="292" t="str">
        <f t="shared" si="2"/>
        <v xml:space="preserve"> </v>
      </c>
    </row>
    <row r="16" spans="1:86">
      <c r="A16" s="81">
        <v>9</v>
      </c>
      <c r="B16" s="99" t="s">
        <v>102</v>
      </c>
      <c r="C16" s="199"/>
      <c r="D16" s="200"/>
      <c r="E16" s="201"/>
      <c r="F16" s="200"/>
      <c r="G16" s="201"/>
      <c r="H16" s="200"/>
      <c r="I16" s="201"/>
      <c r="J16" s="82"/>
      <c r="K16" s="83"/>
      <c r="L16" s="82"/>
      <c r="M16" s="84"/>
      <c r="N16" s="113">
        <f t="shared" si="0"/>
        <v>0</v>
      </c>
      <c r="O16" s="114">
        <f t="shared" si="1"/>
        <v>0</v>
      </c>
      <c r="P16" s="77">
        <v>9</v>
      </c>
      <c r="Q16" s="99" t="s">
        <v>103</v>
      </c>
      <c r="R16" s="226"/>
      <c r="S16" s="227"/>
      <c r="T16" s="228"/>
      <c r="U16" s="227"/>
      <c r="V16" s="228"/>
      <c r="W16" s="227"/>
      <c r="X16" s="228"/>
      <c r="Y16" s="227"/>
      <c r="Z16" s="228"/>
      <c r="AA16" s="227"/>
      <c r="AB16" s="229"/>
      <c r="AC16" s="224">
        <f t="shared" si="3"/>
        <v>0</v>
      </c>
      <c r="AD16" s="225">
        <f t="shared" si="4"/>
        <v>0</v>
      </c>
      <c r="AE16" s="292" t="str">
        <f t="shared" si="2"/>
        <v xml:space="preserve"> </v>
      </c>
    </row>
    <row r="17" spans="1:31">
      <c r="A17" s="81">
        <v>10</v>
      </c>
      <c r="B17" s="99" t="s">
        <v>104</v>
      </c>
      <c r="C17" s="199"/>
      <c r="D17" s="200"/>
      <c r="E17" s="201"/>
      <c r="F17" s="200"/>
      <c r="G17" s="201"/>
      <c r="H17" s="200"/>
      <c r="I17" s="201"/>
      <c r="J17" s="82"/>
      <c r="K17" s="83"/>
      <c r="L17" s="82"/>
      <c r="M17" s="84"/>
      <c r="N17" s="113">
        <f t="shared" si="0"/>
        <v>0</v>
      </c>
      <c r="O17" s="114">
        <f t="shared" si="1"/>
        <v>0</v>
      </c>
      <c r="P17" s="81">
        <v>10</v>
      </c>
      <c r="Q17" s="99" t="s">
        <v>105</v>
      </c>
      <c r="R17" s="226"/>
      <c r="S17" s="227"/>
      <c r="T17" s="228"/>
      <c r="U17" s="227"/>
      <c r="V17" s="228"/>
      <c r="W17" s="227"/>
      <c r="X17" s="228"/>
      <c r="Y17" s="227"/>
      <c r="Z17" s="228"/>
      <c r="AA17" s="227"/>
      <c r="AB17" s="229"/>
      <c r="AC17" s="224">
        <f t="shared" si="3"/>
        <v>0</v>
      </c>
      <c r="AD17" s="225">
        <f t="shared" si="4"/>
        <v>0</v>
      </c>
      <c r="AE17" s="292" t="str">
        <f t="shared" si="2"/>
        <v xml:space="preserve"> </v>
      </c>
    </row>
    <row r="18" spans="1:31">
      <c r="A18" s="81">
        <v>11</v>
      </c>
      <c r="B18" s="99" t="s">
        <v>106</v>
      </c>
      <c r="C18" s="199"/>
      <c r="D18" s="200"/>
      <c r="E18" s="201"/>
      <c r="F18" s="200"/>
      <c r="G18" s="201"/>
      <c r="H18" s="200"/>
      <c r="I18" s="201"/>
      <c r="J18" s="82"/>
      <c r="K18" s="83"/>
      <c r="L18" s="82"/>
      <c r="M18" s="84"/>
      <c r="N18" s="113">
        <f t="shared" si="0"/>
        <v>0</v>
      </c>
      <c r="O18" s="114">
        <f t="shared" si="1"/>
        <v>0</v>
      </c>
      <c r="P18" s="77">
        <v>11</v>
      </c>
      <c r="Q18" s="99" t="s">
        <v>107</v>
      </c>
      <c r="R18" s="226"/>
      <c r="S18" s="227"/>
      <c r="T18" s="228"/>
      <c r="U18" s="227"/>
      <c r="V18" s="228"/>
      <c r="W18" s="227"/>
      <c r="X18" s="228"/>
      <c r="Y18" s="227"/>
      <c r="Z18" s="228"/>
      <c r="AA18" s="227"/>
      <c r="AB18" s="229"/>
      <c r="AC18" s="224">
        <f t="shared" si="3"/>
        <v>0</v>
      </c>
      <c r="AD18" s="225">
        <f t="shared" si="4"/>
        <v>0</v>
      </c>
      <c r="AE18" s="292" t="str">
        <f t="shared" si="2"/>
        <v xml:space="preserve"> </v>
      </c>
    </row>
    <row r="19" spans="1:31">
      <c r="A19" s="81">
        <v>12</v>
      </c>
      <c r="B19" s="99" t="s">
        <v>108</v>
      </c>
      <c r="C19" s="199"/>
      <c r="D19" s="200"/>
      <c r="E19" s="201"/>
      <c r="F19" s="200"/>
      <c r="G19" s="201"/>
      <c r="H19" s="200"/>
      <c r="I19" s="201"/>
      <c r="J19" s="82"/>
      <c r="K19" s="83"/>
      <c r="L19" s="82"/>
      <c r="M19" s="84"/>
      <c r="N19" s="113">
        <f t="shared" si="0"/>
        <v>0</v>
      </c>
      <c r="O19" s="114">
        <f t="shared" si="1"/>
        <v>0</v>
      </c>
      <c r="P19" s="81">
        <v>12</v>
      </c>
      <c r="Q19" s="99" t="s">
        <v>109</v>
      </c>
      <c r="R19" s="226"/>
      <c r="S19" s="227"/>
      <c r="T19" s="228"/>
      <c r="U19" s="227"/>
      <c r="V19" s="228"/>
      <c r="W19" s="227"/>
      <c r="X19" s="228"/>
      <c r="Y19" s="227"/>
      <c r="Z19" s="228"/>
      <c r="AA19" s="227"/>
      <c r="AB19" s="229"/>
      <c r="AC19" s="224">
        <f t="shared" si="3"/>
        <v>0</v>
      </c>
      <c r="AD19" s="225">
        <f t="shared" si="4"/>
        <v>0</v>
      </c>
      <c r="AE19" s="292" t="str">
        <f t="shared" si="2"/>
        <v xml:space="preserve"> </v>
      </c>
    </row>
    <row r="20" spans="1:31">
      <c r="A20" s="81">
        <v>13</v>
      </c>
      <c r="B20" s="99" t="s">
        <v>110</v>
      </c>
      <c r="C20" s="199"/>
      <c r="D20" s="200"/>
      <c r="E20" s="201"/>
      <c r="F20" s="200"/>
      <c r="G20" s="201"/>
      <c r="H20" s="200"/>
      <c r="I20" s="201"/>
      <c r="J20" s="82"/>
      <c r="K20" s="83"/>
      <c r="L20" s="82"/>
      <c r="M20" s="84"/>
      <c r="N20" s="113">
        <f t="shared" si="0"/>
        <v>0</v>
      </c>
      <c r="O20" s="114">
        <f t="shared" si="1"/>
        <v>0</v>
      </c>
      <c r="P20" s="77">
        <v>13</v>
      </c>
      <c r="Q20" s="99" t="s">
        <v>111</v>
      </c>
      <c r="R20" s="226"/>
      <c r="S20" s="227"/>
      <c r="T20" s="228"/>
      <c r="U20" s="227"/>
      <c r="V20" s="228"/>
      <c r="W20" s="227"/>
      <c r="X20" s="228"/>
      <c r="Y20" s="227"/>
      <c r="Z20" s="228"/>
      <c r="AA20" s="227"/>
      <c r="AB20" s="229"/>
      <c r="AC20" s="224">
        <f t="shared" si="3"/>
        <v>0</v>
      </c>
      <c r="AD20" s="225">
        <f t="shared" si="4"/>
        <v>0</v>
      </c>
      <c r="AE20" s="292" t="str">
        <f t="shared" si="2"/>
        <v xml:space="preserve"> </v>
      </c>
    </row>
    <row r="21" spans="1:31">
      <c r="A21" s="81">
        <v>14</v>
      </c>
      <c r="B21" s="99" t="s">
        <v>112</v>
      </c>
      <c r="C21" s="199"/>
      <c r="D21" s="200"/>
      <c r="E21" s="201"/>
      <c r="F21" s="200"/>
      <c r="G21" s="201"/>
      <c r="H21" s="200"/>
      <c r="I21" s="201"/>
      <c r="J21" s="82"/>
      <c r="K21" s="83"/>
      <c r="L21" s="82"/>
      <c r="M21" s="84"/>
      <c r="N21" s="113">
        <f t="shared" si="0"/>
        <v>0</v>
      </c>
      <c r="O21" s="114">
        <f t="shared" si="1"/>
        <v>0</v>
      </c>
      <c r="P21" s="81">
        <v>14</v>
      </c>
      <c r="Q21" s="99" t="s">
        <v>113</v>
      </c>
      <c r="R21" s="226"/>
      <c r="S21" s="227"/>
      <c r="T21" s="228"/>
      <c r="U21" s="227"/>
      <c r="V21" s="228"/>
      <c r="W21" s="227"/>
      <c r="X21" s="228"/>
      <c r="Y21" s="227"/>
      <c r="Z21" s="228"/>
      <c r="AA21" s="227"/>
      <c r="AB21" s="229"/>
      <c r="AC21" s="224">
        <f t="shared" si="3"/>
        <v>0</v>
      </c>
      <c r="AD21" s="225">
        <f t="shared" si="4"/>
        <v>0</v>
      </c>
      <c r="AE21" s="292" t="str">
        <f t="shared" si="2"/>
        <v xml:space="preserve"> </v>
      </c>
    </row>
    <row r="22" spans="1:31">
      <c r="A22" s="81">
        <v>15</v>
      </c>
      <c r="B22" s="99" t="s">
        <v>114</v>
      </c>
      <c r="C22" s="199"/>
      <c r="D22" s="200"/>
      <c r="E22" s="201"/>
      <c r="F22" s="200"/>
      <c r="G22" s="201"/>
      <c r="H22" s="200"/>
      <c r="I22" s="201"/>
      <c r="J22" s="82"/>
      <c r="K22" s="83"/>
      <c r="L22" s="82"/>
      <c r="M22" s="84"/>
      <c r="N22" s="113">
        <f t="shared" si="0"/>
        <v>0</v>
      </c>
      <c r="O22" s="114">
        <f t="shared" si="1"/>
        <v>0</v>
      </c>
      <c r="P22" s="77">
        <v>15</v>
      </c>
      <c r="Q22" s="99" t="s">
        <v>115</v>
      </c>
      <c r="R22" s="226"/>
      <c r="S22" s="227"/>
      <c r="T22" s="228"/>
      <c r="U22" s="227"/>
      <c r="V22" s="228"/>
      <c r="W22" s="227"/>
      <c r="X22" s="228"/>
      <c r="Y22" s="227"/>
      <c r="Z22" s="228"/>
      <c r="AA22" s="227"/>
      <c r="AB22" s="229"/>
      <c r="AC22" s="224">
        <f t="shared" si="3"/>
        <v>0</v>
      </c>
      <c r="AD22" s="225">
        <f t="shared" si="4"/>
        <v>0</v>
      </c>
      <c r="AE22" s="292" t="str">
        <f t="shared" si="2"/>
        <v xml:space="preserve"> </v>
      </c>
    </row>
    <row r="23" spans="1:31">
      <c r="A23" s="81">
        <v>16</v>
      </c>
      <c r="B23" s="99" t="s">
        <v>116</v>
      </c>
      <c r="C23" s="199"/>
      <c r="D23" s="200"/>
      <c r="E23" s="201"/>
      <c r="F23" s="200"/>
      <c r="G23" s="201"/>
      <c r="H23" s="200"/>
      <c r="I23" s="201"/>
      <c r="J23" s="82"/>
      <c r="K23" s="83"/>
      <c r="L23" s="82"/>
      <c r="M23" s="84"/>
      <c r="N23" s="113">
        <f t="shared" si="0"/>
        <v>0</v>
      </c>
      <c r="O23" s="114">
        <f t="shared" si="1"/>
        <v>0</v>
      </c>
      <c r="P23" s="81">
        <v>16</v>
      </c>
      <c r="Q23" s="99" t="s">
        <v>117</v>
      </c>
      <c r="R23" s="226"/>
      <c r="S23" s="227"/>
      <c r="T23" s="228"/>
      <c r="U23" s="227"/>
      <c r="V23" s="228"/>
      <c r="W23" s="227"/>
      <c r="X23" s="228"/>
      <c r="Y23" s="227"/>
      <c r="Z23" s="228"/>
      <c r="AA23" s="227"/>
      <c r="AB23" s="229"/>
      <c r="AC23" s="224">
        <f t="shared" si="3"/>
        <v>0</v>
      </c>
      <c r="AD23" s="225">
        <f t="shared" si="4"/>
        <v>0</v>
      </c>
      <c r="AE23" s="292" t="str">
        <f t="shared" si="2"/>
        <v xml:space="preserve"> </v>
      </c>
    </row>
    <row r="24" spans="1:31">
      <c r="A24" s="81">
        <v>17</v>
      </c>
      <c r="B24" s="99" t="s">
        <v>118</v>
      </c>
      <c r="C24" s="199"/>
      <c r="D24" s="200"/>
      <c r="E24" s="201"/>
      <c r="F24" s="200"/>
      <c r="G24" s="201"/>
      <c r="H24" s="200"/>
      <c r="I24" s="201"/>
      <c r="J24" s="82"/>
      <c r="K24" s="83"/>
      <c r="L24" s="82"/>
      <c r="M24" s="84"/>
      <c r="N24" s="113">
        <f t="shared" si="0"/>
        <v>0</v>
      </c>
      <c r="O24" s="114">
        <f t="shared" si="1"/>
        <v>0</v>
      </c>
      <c r="P24" s="77">
        <v>17</v>
      </c>
      <c r="Q24" s="99" t="s">
        <v>119</v>
      </c>
      <c r="R24" s="226"/>
      <c r="S24" s="227"/>
      <c r="T24" s="228"/>
      <c r="U24" s="227"/>
      <c r="V24" s="228"/>
      <c r="W24" s="227"/>
      <c r="X24" s="228"/>
      <c r="Y24" s="227"/>
      <c r="Z24" s="228"/>
      <c r="AA24" s="227"/>
      <c r="AB24" s="229"/>
      <c r="AC24" s="224">
        <f t="shared" si="3"/>
        <v>0</v>
      </c>
      <c r="AD24" s="225">
        <f t="shared" si="4"/>
        <v>0</v>
      </c>
      <c r="AE24" s="292" t="str">
        <f t="shared" si="2"/>
        <v xml:space="preserve"> </v>
      </c>
    </row>
    <row r="25" spans="1:31">
      <c r="A25" s="81">
        <v>18</v>
      </c>
      <c r="B25" s="99" t="s">
        <v>120</v>
      </c>
      <c r="C25" s="199"/>
      <c r="D25" s="200"/>
      <c r="E25" s="201"/>
      <c r="F25" s="200"/>
      <c r="G25" s="201"/>
      <c r="H25" s="200"/>
      <c r="I25" s="201"/>
      <c r="J25" s="82"/>
      <c r="K25" s="83"/>
      <c r="L25" s="82"/>
      <c r="M25" s="84"/>
      <c r="N25" s="113">
        <f t="shared" si="0"/>
        <v>0</v>
      </c>
      <c r="O25" s="114">
        <f t="shared" si="1"/>
        <v>0</v>
      </c>
      <c r="P25" s="81">
        <v>18</v>
      </c>
      <c r="Q25" s="99" t="s">
        <v>121</v>
      </c>
      <c r="R25" s="226"/>
      <c r="S25" s="227"/>
      <c r="T25" s="228"/>
      <c r="U25" s="227"/>
      <c r="V25" s="228"/>
      <c r="W25" s="227"/>
      <c r="X25" s="228"/>
      <c r="Y25" s="227"/>
      <c r="Z25" s="228"/>
      <c r="AA25" s="227"/>
      <c r="AB25" s="229"/>
      <c r="AC25" s="224">
        <f t="shared" si="3"/>
        <v>0</v>
      </c>
      <c r="AD25" s="225">
        <f t="shared" si="4"/>
        <v>0</v>
      </c>
      <c r="AE25" s="292" t="str">
        <f t="shared" si="2"/>
        <v xml:space="preserve"> </v>
      </c>
    </row>
    <row r="26" spans="1:31">
      <c r="A26" s="81">
        <v>19</v>
      </c>
      <c r="B26" s="99" t="s">
        <v>122</v>
      </c>
      <c r="C26" s="199"/>
      <c r="D26" s="200"/>
      <c r="E26" s="201"/>
      <c r="F26" s="200"/>
      <c r="G26" s="201"/>
      <c r="H26" s="200"/>
      <c r="I26" s="201"/>
      <c r="J26" s="82"/>
      <c r="K26" s="83"/>
      <c r="L26" s="82"/>
      <c r="M26" s="84"/>
      <c r="N26" s="113">
        <f t="shared" si="0"/>
        <v>0</v>
      </c>
      <c r="O26" s="114">
        <f t="shared" si="1"/>
        <v>0</v>
      </c>
      <c r="P26" s="77">
        <v>19</v>
      </c>
      <c r="Q26" s="99" t="s">
        <v>123</v>
      </c>
      <c r="R26" s="226"/>
      <c r="S26" s="227"/>
      <c r="T26" s="228"/>
      <c r="U26" s="227"/>
      <c r="V26" s="228"/>
      <c r="W26" s="227"/>
      <c r="X26" s="228"/>
      <c r="Y26" s="227"/>
      <c r="Z26" s="228"/>
      <c r="AA26" s="227"/>
      <c r="AB26" s="229"/>
      <c r="AC26" s="224">
        <f t="shared" si="3"/>
        <v>0</v>
      </c>
      <c r="AD26" s="225">
        <f t="shared" si="4"/>
        <v>0</v>
      </c>
      <c r="AE26" s="292" t="str">
        <f t="shared" si="2"/>
        <v xml:space="preserve"> </v>
      </c>
    </row>
    <row r="27" spans="1:31">
      <c r="A27" s="81">
        <v>20</v>
      </c>
      <c r="B27" s="99" t="s">
        <v>124</v>
      </c>
      <c r="C27" s="199"/>
      <c r="D27" s="200"/>
      <c r="E27" s="201"/>
      <c r="F27" s="200"/>
      <c r="G27" s="201"/>
      <c r="H27" s="200"/>
      <c r="I27" s="201"/>
      <c r="J27" s="82"/>
      <c r="K27" s="83"/>
      <c r="L27" s="82"/>
      <c r="M27" s="84"/>
      <c r="N27" s="113">
        <f t="shared" si="0"/>
        <v>0</v>
      </c>
      <c r="O27" s="114">
        <f t="shared" si="1"/>
        <v>0</v>
      </c>
      <c r="P27" s="81">
        <v>20</v>
      </c>
      <c r="Q27" s="99" t="s">
        <v>125</v>
      </c>
      <c r="R27" s="226"/>
      <c r="S27" s="227"/>
      <c r="T27" s="228"/>
      <c r="U27" s="227"/>
      <c r="V27" s="228"/>
      <c r="W27" s="227"/>
      <c r="X27" s="228"/>
      <c r="Y27" s="227"/>
      <c r="Z27" s="228"/>
      <c r="AA27" s="227"/>
      <c r="AB27" s="229"/>
      <c r="AC27" s="224">
        <f t="shared" si="3"/>
        <v>0</v>
      </c>
      <c r="AD27" s="225">
        <f t="shared" si="4"/>
        <v>0</v>
      </c>
      <c r="AE27" s="292" t="str">
        <f t="shared" si="2"/>
        <v xml:space="preserve"> </v>
      </c>
    </row>
    <row r="28" spans="1:31">
      <c r="A28" s="81">
        <v>21</v>
      </c>
      <c r="B28" s="99" t="s">
        <v>126</v>
      </c>
      <c r="C28" s="199"/>
      <c r="D28" s="200"/>
      <c r="E28" s="201"/>
      <c r="F28" s="200"/>
      <c r="G28" s="201"/>
      <c r="H28" s="200"/>
      <c r="I28" s="201"/>
      <c r="J28" s="82"/>
      <c r="K28" s="83"/>
      <c r="L28" s="82"/>
      <c r="M28" s="84"/>
      <c r="N28" s="113">
        <f t="shared" si="0"/>
        <v>0</v>
      </c>
      <c r="O28" s="114">
        <f t="shared" si="1"/>
        <v>0</v>
      </c>
      <c r="P28" s="77">
        <v>21</v>
      </c>
      <c r="Q28" s="99" t="s">
        <v>127</v>
      </c>
      <c r="R28" s="226"/>
      <c r="S28" s="227"/>
      <c r="T28" s="228"/>
      <c r="U28" s="227"/>
      <c r="V28" s="228"/>
      <c r="W28" s="227"/>
      <c r="X28" s="228"/>
      <c r="Y28" s="227"/>
      <c r="Z28" s="228"/>
      <c r="AA28" s="227"/>
      <c r="AB28" s="229"/>
      <c r="AC28" s="224">
        <f t="shared" si="3"/>
        <v>0</v>
      </c>
      <c r="AD28" s="225">
        <f t="shared" si="4"/>
        <v>0</v>
      </c>
      <c r="AE28" s="292" t="str">
        <f t="shared" si="2"/>
        <v xml:space="preserve"> </v>
      </c>
    </row>
    <row r="29" spans="1:31">
      <c r="A29" s="81">
        <v>22</v>
      </c>
      <c r="B29" s="99" t="s">
        <v>128</v>
      </c>
      <c r="C29" s="199"/>
      <c r="D29" s="200"/>
      <c r="E29" s="201"/>
      <c r="F29" s="200"/>
      <c r="G29" s="201"/>
      <c r="H29" s="200"/>
      <c r="I29" s="201"/>
      <c r="J29" s="82"/>
      <c r="K29" s="83"/>
      <c r="L29" s="82"/>
      <c r="M29" s="84"/>
      <c r="N29" s="113">
        <f t="shared" si="0"/>
        <v>0</v>
      </c>
      <c r="O29" s="114">
        <f t="shared" si="1"/>
        <v>0</v>
      </c>
      <c r="P29" s="81">
        <v>22</v>
      </c>
      <c r="Q29" s="99" t="s">
        <v>129</v>
      </c>
      <c r="R29" s="226"/>
      <c r="S29" s="227"/>
      <c r="T29" s="228"/>
      <c r="U29" s="227"/>
      <c r="V29" s="228"/>
      <c r="W29" s="227"/>
      <c r="X29" s="228"/>
      <c r="Y29" s="227"/>
      <c r="Z29" s="228"/>
      <c r="AA29" s="227"/>
      <c r="AB29" s="229"/>
      <c r="AC29" s="224">
        <f t="shared" si="3"/>
        <v>0</v>
      </c>
      <c r="AD29" s="225">
        <f t="shared" si="4"/>
        <v>0</v>
      </c>
      <c r="AE29" s="292" t="str">
        <f t="shared" si="2"/>
        <v xml:space="preserve"> </v>
      </c>
    </row>
    <row r="30" spans="1:31">
      <c r="A30" s="81">
        <v>23</v>
      </c>
      <c r="B30" s="99" t="s">
        <v>130</v>
      </c>
      <c r="C30" s="199"/>
      <c r="D30" s="200"/>
      <c r="E30" s="201"/>
      <c r="F30" s="200"/>
      <c r="G30" s="201"/>
      <c r="H30" s="200"/>
      <c r="I30" s="201"/>
      <c r="J30" s="82"/>
      <c r="K30" s="83"/>
      <c r="L30" s="82"/>
      <c r="M30" s="84"/>
      <c r="N30" s="113">
        <f t="shared" si="0"/>
        <v>0</v>
      </c>
      <c r="O30" s="114">
        <f t="shared" si="1"/>
        <v>0</v>
      </c>
      <c r="P30" s="77">
        <v>23</v>
      </c>
      <c r="Q30" s="99" t="s">
        <v>131</v>
      </c>
      <c r="R30" s="226"/>
      <c r="S30" s="227"/>
      <c r="T30" s="228"/>
      <c r="U30" s="227"/>
      <c r="V30" s="228"/>
      <c r="W30" s="227"/>
      <c r="X30" s="228"/>
      <c r="Y30" s="227"/>
      <c r="Z30" s="228"/>
      <c r="AA30" s="227"/>
      <c r="AB30" s="229"/>
      <c r="AC30" s="224">
        <f t="shared" si="3"/>
        <v>0</v>
      </c>
      <c r="AD30" s="225">
        <f t="shared" si="4"/>
        <v>0</v>
      </c>
      <c r="AE30" s="292" t="str">
        <f t="shared" si="2"/>
        <v xml:space="preserve"> </v>
      </c>
    </row>
    <row r="31" spans="1:31">
      <c r="A31" s="81">
        <v>24</v>
      </c>
      <c r="B31" s="99" t="s">
        <v>132</v>
      </c>
      <c r="C31" s="199"/>
      <c r="D31" s="200"/>
      <c r="E31" s="201"/>
      <c r="F31" s="200"/>
      <c r="G31" s="201"/>
      <c r="H31" s="200"/>
      <c r="I31" s="201"/>
      <c r="J31" s="82"/>
      <c r="K31" s="83"/>
      <c r="L31" s="82"/>
      <c r="M31" s="84"/>
      <c r="N31" s="113">
        <f t="shared" si="0"/>
        <v>0</v>
      </c>
      <c r="O31" s="114">
        <f t="shared" si="1"/>
        <v>0</v>
      </c>
      <c r="P31" s="81">
        <v>24</v>
      </c>
      <c r="Q31" s="99" t="s">
        <v>133</v>
      </c>
      <c r="R31" s="226"/>
      <c r="S31" s="227"/>
      <c r="T31" s="228"/>
      <c r="U31" s="227"/>
      <c r="V31" s="228"/>
      <c r="W31" s="227"/>
      <c r="X31" s="228"/>
      <c r="Y31" s="227"/>
      <c r="Z31" s="228"/>
      <c r="AA31" s="227"/>
      <c r="AB31" s="229"/>
      <c r="AC31" s="224">
        <f t="shared" si="3"/>
        <v>0</v>
      </c>
      <c r="AD31" s="225">
        <f t="shared" si="4"/>
        <v>0</v>
      </c>
      <c r="AE31" s="292" t="str">
        <f t="shared" si="2"/>
        <v xml:space="preserve"> </v>
      </c>
    </row>
    <row r="32" spans="1:31">
      <c r="A32" s="81">
        <v>25</v>
      </c>
      <c r="B32" s="99" t="s">
        <v>134</v>
      </c>
      <c r="C32" s="199"/>
      <c r="D32" s="200"/>
      <c r="E32" s="201"/>
      <c r="F32" s="200"/>
      <c r="G32" s="201"/>
      <c r="H32" s="200"/>
      <c r="I32" s="201"/>
      <c r="J32" s="82"/>
      <c r="K32" s="83"/>
      <c r="L32" s="82"/>
      <c r="M32" s="84"/>
      <c r="N32" s="113">
        <f t="shared" si="0"/>
        <v>0</v>
      </c>
      <c r="O32" s="114">
        <f t="shared" si="1"/>
        <v>0</v>
      </c>
      <c r="P32" s="77">
        <v>25</v>
      </c>
      <c r="Q32" s="99" t="s">
        <v>135</v>
      </c>
      <c r="R32" s="226"/>
      <c r="S32" s="227"/>
      <c r="T32" s="228"/>
      <c r="U32" s="227"/>
      <c r="V32" s="228"/>
      <c r="W32" s="227"/>
      <c r="X32" s="228"/>
      <c r="Y32" s="227"/>
      <c r="Z32" s="228"/>
      <c r="AA32" s="227"/>
      <c r="AB32" s="229"/>
      <c r="AC32" s="224">
        <f t="shared" si="3"/>
        <v>0</v>
      </c>
      <c r="AD32" s="225">
        <f t="shared" si="4"/>
        <v>0</v>
      </c>
      <c r="AE32" s="292" t="str">
        <f t="shared" si="2"/>
        <v xml:space="preserve"> </v>
      </c>
    </row>
    <row r="33" spans="1:31">
      <c r="A33" s="81">
        <v>26</v>
      </c>
      <c r="B33" s="99" t="s">
        <v>136</v>
      </c>
      <c r="C33" s="199"/>
      <c r="D33" s="200"/>
      <c r="E33" s="201"/>
      <c r="F33" s="200"/>
      <c r="G33" s="201"/>
      <c r="H33" s="200"/>
      <c r="I33" s="201"/>
      <c r="J33" s="82"/>
      <c r="K33" s="83"/>
      <c r="L33" s="82"/>
      <c r="M33" s="84"/>
      <c r="N33" s="113">
        <f t="shared" si="0"/>
        <v>0</v>
      </c>
      <c r="O33" s="114">
        <f t="shared" si="1"/>
        <v>0</v>
      </c>
      <c r="P33" s="81">
        <v>26</v>
      </c>
      <c r="Q33" s="99" t="s">
        <v>137</v>
      </c>
      <c r="R33" s="226"/>
      <c r="S33" s="227"/>
      <c r="T33" s="228"/>
      <c r="U33" s="227"/>
      <c r="V33" s="228"/>
      <c r="W33" s="227"/>
      <c r="X33" s="228"/>
      <c r="Y33" s="227"/>
      <c r="Z33" s="228"/>
      <c r="AA33" s="227"/>
      <c r="AB33" s="229"/>
      <c r="AC33" s="224">
        <f t="shared" si="3"/>
        <v>0</v>
      </c>
      <c r="AD33" s="225">
        <f t="shared" si="4"/>
        <v>0</v>
      </c>
      <c r="AE33" s="292" t="str">
        <f t="shared" si="2"/>
        <v xml:space="preserve"> </v>
      </c>
    </row>
    <row r="34" spans="1:31">
      <c r="A34" s="81">
        <v>27</v>
      </c>
      <c r="B34" s="99" t="s">
        <v>138</v>
      </c>
      <c r="C34" s="199"/>
      <c r="D34" s="200"/>
      <c r="E34" s="201"/>
      <c r="F34" s="200"/>
      <c r="G34" s="201"/>
      <c r="H34" s="200"/>
      <c r="I34" s="201"/>
      <c r="J34" s="82"/>
      <c r="K34" s="83"/>
      <c r="L34" s="82"/>
      <c r="M34" s="84"/>
      <c r="N34" s="113">
        <f t="shared" si="0"/>
        <v>0</v>
      </c>
      <c r="O34" s="114">
        <f t="shared" si="1"/>
        <v>0</v>
      </c>
      <c r="P34" s="77">
        <v>27</v>
      </c>
      <c r="Q34" s="99" t="s">
        <v>139</v>
      </c>
      <c r="R34" s="226"/>
      <c r="S34" s="227"/>
      <c r="T34" s="228"/>
      <c r="U34" s="227"/>
      <c r="V34" s="228"/>
      <c r="W34" s="227"/>
      <c r="X34" s="228"/>
      <c r="Y34" s="227"/>
      <c r="Z34" s="228"/>
      <c r="AA34" s="227"/>
      <c r="AB34" s="229"/>
      <c r="AC34" s="224">
        <f t="shared" si="3"/>
        <v>0</v>
      </c>
      <c r="AD34" s="225">
        <f t="shared" si="4"/>
        <v>0</v>
      </c>
      <c r="AE34" s="292" t="str">
        <f t="shared" si="2"/>
        <v xml:space="preserve"> </v>
      </c>
    </row>
    <row r="35" spans="1:31">
      <c r="A35" s="81">
        <v>28</v>
      </c>
      <c r="B35" s="99" t="s">
        <v>140</v>
      </c>
      <c r="C35" s="199"/>
      <c r="D35" s="200"/>
      <c r="E35" s="201"/>
      <c r="F35" s="200"/>
      <c r="G35" s="201"/>
      <c r="H35" s="200"/>
      <c r="I35" s="201"/>
      <c r="J35" s="82"/>
      <c r="K35" s="83"/>
      <c r="L35" s="82"/>
      <c r="M35" s="84"/>
      <c r="N35" s="113">
        <f t="shared" si="0"/>
        <v>0</v>
      </c>
      <c r="O35" s="114">
        <f t="shared" si="1"/>
        <v>0</v>
      </c>
      <c r="P35" s="81">
        <v>28</v>
      </c>
      <c r="Q35" s="99" t="s">
        <v>141</v>
      </c>
      <c r="R35" s="226"/>
      <c r="S35" s="227"/>
      <c r="T35" s="228"/>
      <c r="U35" s="227"/>
      <c r="V35" s="228"/>
      <c r="W35" s="227"/>
      <c r="X35" s="228"/>
      <c r="Y35" s="227"/>
      <c r="Z35" s="228"/>
      <c r="AA35" s="227"/>
      <c r="AB35" s="229"/>
      <c r="AC35" s="224">
        <f t="shared" si="3"/>
        <v>0</v>
      </c>
      <c r="AD35" s="225">
        <f t="shared" si="4"/>
        <v>0</v>
      </c>
      <c r="AE35" s="292" t="str">
        <f t="shared" si="2"/>
        <v xml:space="preserve"> </v>
      </c>
    </row>
    <row r="36" spans="1:31">
      <c r="A36" s="81">
        <v>29</v>
      </c>
      <c r="B36" s="99" t="s">
        <v>142</v>
      </c>
      <c r="C36" s="199"/>
      <c r="D36" s="200"/>
      <c r="E36" s="201"/>
      <c r="F36" s="200"/>
      <c r="G36" s="201"/>
      <c r="H36" s="200"/>
      <c r="I36" s="201"/>
      <c r="J36" s="82"/>
      <c r="K36" s="83"/>
      <c r="L36" s="82"/>
      <c r="M36" s="84"/>
      <c r="N36" s="113">
        <f t="shared" si="0"/>
        <v>0</v>
      </c>
      <c r="O36" s="114">
        <f t="shared" si="1"/>
        <v>0</v>
      </c>
      <c r="P36" s="77">
        <v>29</v>
      </c>
      <c r="Q36" s="99" t="s">
        <v>143</v>
      </c>
      <c r="R36" s="226"/>
      <c r="S36" s="227"/>
      <c r="T36" s="228"/>
      <c r="U36" s="227"/>
      <c r="V36" s="228"/>
      <c r="W36" s="227"/>
      <c r="X36" s="228"/>
      <c r="Y36" s="227"/>
      <c r="Z36" s="228"/>
      <c r="AA36" s="227"/>
      <c r="AB36" s="229"/>
      <c r="AC36" s="224">
        <f t="shared" si="3"/>
        <v>0</v>
      </c>
      <c r="AD36" s="225">
        <f t="shared" si="4"/>
        <v>0</v>
      </c>
      <c r="AE36" s="292" t="str">
        <f t="shared" si="2"/>
        <v xml:space="preserve"> </v>
      </c>
    </row>
    <row r="37" spans="1:31">
      <c r="A37" s="81">
        <v>30</v>
      </c>
      <c r="B37" s="99" t="s">
        <v>144</v>
      </c>
      <c r="C37" s="199"/>
      <c r="D37" s="200"/>
      <c r="E37" s="201"/>
      <c r="F37" s="200"/>
      <c r="G37" s="201"/>
      <c r="H37" s="200"/>
      <c r="I37" s="201"/>
      <c r="J37" s="82"/>
      <c r="K37" s="83"/>
      <c r="L37" s="82"/>
      <c r="M37" s="84"/>
      <c r="N37" s="113">
        <f t="shared" si="0"/>
        <v>0</v>
      </c>
      <c r="O37" s="114">
        <f t="shared" si="1"/>
        <v>0</v>
      </c>
      <c r="P37" s="81">
        <v>30</v>
      </c>
      <c r="Q37" s="99" t="s">
        <v>145</v>
      </c>
      <c r="R37" s="226"/>
      <c r="S37" s="227"/>
      <c r="T37" s="228"/>
      <c r="U37" s="227"/>
      <c r="V37" s="228"/>
      <c r="W37" s="227"/>
      <c r="X37" s="228"/>
      <c r="Y37" s="227"/>
      <c r="Z37" s="228"/>
      <c r="AA37" s="227"/>
      <c r="AB37" s="229"/>
      <c r="AC37" s="224">
        <f t="shared" si="3"/>
        <v>0</v>
      </c>
      <c r="AD37" s="225">
        <f t="shared" si="4"/>
        <v>0</v>
      </c>
      <c r="AE37" s="292" t="str">
        <f t="shared" si="2"/>
        <v xml:space="preserve"> </v>
      </c>
    </row>
    <row r="38" spans="1:31">
      <c r="A38" s="81">
        <v>31</v>
      </c>
      <c r="B38" s="99" t="s">
        <v>146</v>
      </c>
      <c r="C38" s="199"/>
      <c r="D38" s="200"/>
      <c r="E38" s="201"/>
      <c r="F38" s="200"/>
      <c r="G38" s="201"/>
      <c r="H38" s="200"/>
      <c r="I38" s="201"/>
      <c r="J38" s="82"/>
      <c r="K38" s="83"/>
      <c r="L38" s="82"/>
      <c r="M38" s="84"/>
      <c r="N38" s="113">
        <f t="shared" si="0"/>
        <v>0</v>
      </c>
      <c r="O38" s="114">
        <f t="shared" si="1"/>
        <v>0</v>
      </c>
      <c r="P38" s="77">
        <v>31</v>
      </c>
      <c r="Q38" s="99" t="s">
        <v>147</v>
      </c>
      <c r="R38" s="226"/>
      <c r="S38" s="227"/>
      <c r="T38" s="228"/>
      <c r="U38" s="227"/>
      <c r="V38" s="228"/>
      <c r="W38" s="227"/>
      <c r="X38" s="228"/>
      <c r="Y38" s="227"/>
      <c r="Z38" s="228"/>
      <c r="AA38" s="227"/>
      <c r="AB38" s="229"/>
      <c r="AC38" s="224">
        <f t="shared" si="3"/>
        <v>0</v>
      </c>
      <c r="AD38" s="225">
        <f t="shared" si="4"/>
        <v>0</v>
      </c>
      <c r="AE38" s="292" t="str">
        <f t="shared" si="2"/>
        <v xml:space="preserve"> </v>
      </c>
    </row>
    <row r="39" spans="1:31">
      <c r="A39" s="81">
        <v>32</v>
      </c>
      <c r="B39" s="99" t="s">
        <v>148</v>
      </c>
      <c r="C39" s="199"/>
      <c r="D39" s="200"/>
      <c r="E39" s="201"/>
      <c r="F39" s="200"/>
      <c r="G39" s="201"/>
      <c r="H39" s="200"/>
      <c r="I39" s="201"/>
      <c r="J39" s="82"/>
      <c r="K39" s="83"/>
      <c r="L39" s="82"/>
      <c r="M39" s="84"/>
      <c r="N39" s="113">
        <f t="shared" si="0"/>
        <v>0</v>
      </c>
      <c r="O39" s="114">
        <f t="shared" si="1"/>
        <v>0</v>
      </c>
      <c r="P39" s="81">
        <v>32</v>
      </c>
      <c r="Q39" s="105"/>
      <c r="R39" s="226"/>
      <c r="S39" s="227"/>
      <c r="T39" s="228"/>
      <c r="U39" s="227"/>
      <c r="V39" s="228"/>
      <c r="W39" s="227"/>
      <c r="X39" s="228"/>
      <c r="Y39" s="227"/>
      <c r="Z39" s="228"/>
      <c r="AA39" s="227"/>
      <c r="AB39" s="229"/>
      <c r="AC39" s="224">
        <f t="shared" si="3"/>
        <v>0</v>
      </c>
      <c r="AD39" s="225">
        <f t="shared" si="4"/>
        <v>0</v>
      </c>
      <c r="AE39" s="292" t="str">
        <f t="shared" si="2"/>
        <v xml:space="preserve"> </v>
      </c>
    </row>
    <row r="40" spans="1:31">
      <c r="A40" s="81">
        <v>33</v>
      </c>
      <c r="B40" s="99" t="s">
        <v>149</v>
      </c>
      <c r="C40" s="199"/>
      <c r="D40" s="200"/>
      <c r="E40" s="201"/>
      <c r="F40" s="200"/>
      <c r="G40" s="201"/>
      <c r="H40" s="200"/>
      <c r="I40" s="201"/>
      <c r="J40" s="82"/>
      <c r="K40" s="83"/>
      <c r="L40" s="82"/>
      <c r="M40" s="84"/>
      <c r="N40" s="113">
        <f t="shared" si="0"/>
        <v>0</v>
      </c>
      <c r="O40" s="114">
        <f t="shared" si="1"/>
        <v>0</v>
      </c>
      <c r="P40" s="77">
        <v>33</v>
      </c>
      <c r="Q40" s="105"/>
      <c r="R40" s="226"/>
      <c r="S40" s="227"/>
      <c r="T40" s="228"/>
      <c r="U40" s="227"/>
      <c r="V40" s="228"/>
      <c r="W40" s="227"/>
      <c r="X40" s="228"/>
      <c r="Y40" s="227"/>
      <c r="Z40" s="228"/>
      <c r="AA40" s="227"/>
      <c r="AB40" s="229"/>
      <c r="AC40" s="224">
        <f t="shared" si="3"/>
        <v>0</v>
      </c>
      <c r="AD40" s="225">
        <f t="shared" si="4"/>
        <v>0</v>
      </c>
      <c r="AE40" s="292" t="str">
        <f t="shared" si="2"/>
        <v xml:space="preserve"> </v>
      </c>
    </row>
    <row r="41" spans="1:31">
      <c r="A41" s="81">
        <v>34</v>
      </c>
      <c r="B41" s="99" t="s">
        <v>150</v>
      </c>
      <c r="C41" s="199"/>
      <c r="D41" s="200"/>
      <c r="E41" s="201"/>
      <c r="F41" s="200"/>
      <c r="G41" s="201"/>
      <c r="H41" s="200"/>
      <c r="I41" s="201"/>
      <c r="J41" s="82"/>
      <c r="K41" s="83"/>
      <c r="L41" s="82"/>
      <c r="M41" s="84"/>
      <c r="N41" s="113">
        <f t="shared" si="0"/>
        <v>0</v>
      </c>
      <c r="O41" s="114">
        <f t="shared" si="1"/>
        <v>0</v>
      </c>
      <c r="P41" s="81">
        <v>34</v>
      </c>
      <c r="Q41" s="105"/>
      <c r="R41" s="226"/>
      <c r="S41" s="227"/>
      <c r="T41" s="228"/>
      <c r="U41" s="227"/>
      <c r="V41" s="228"/>
      <c r="W41" s="227"/>
      <c r="X41" s="228"/>
      <c r="Y41" s="227"/>
      <c r="Z41" s="228"/>
      <c r="AA41" s="227"/>
      <c r="AB41" s="229"/>
      <c r="AC41" s="224">
        <f t="shared" si="3"/>
        <v>0</v>
      </c>
      <c r="AD41" s="225">
        <f t="shared" si="4"/>
        <v>0</v>
      </c>
      <c r="AE41" s="292" t="str">
        <f t="shared" si="2"/>
        <v xml:space="preserve"> </v>
      </c>
    </row>
    <row r="42" spans="1:31">
      <c r="A42" s="81">
        <v>35</v>
      </c>
      <c r="B42" s="99" t="s">
        <v>151</v>
      </c>
      <c r="C42" s="199"/>
      <c r="D42" s="200"/>
      <c r="E42" s="201"/>
      <c r="F42" s="200"/>
      <c r="G42" s="201"/>
      <c r="H42" s="200"/>
      <c r="I42" s="201"/>
      <c r="J42" s="82"/>
      <c r="K42" s="83"/>
      <c r="L42" s="82"/>
      <c r="M42" s="84"/>
      <c r="N42" s="113">
        <f t="shared" si="0"/>
        <v>0</v>
      </c>
      <c r="O42" s="114">
        <f t="shared" si="1"/>
        <v>0</v>
      </c>
      <c r="P42" s="77">
        <v>35</v>
      </c>
      <c r="Q42" s="105"/>
      <c r="R42" s="226"/>
      <c r="S42" s="227"/>
      <c r="T42" s="228"/>
      <c r="U42" s="227"/>
      <c r="V42" s="228"/>
      <c r="W42" s="227"/>
      <c r="X42" s="228"/>
      <c r="Y42" s="227"/>
      <c r="Z42" s="228"/>
      <c r="AA42" s="227"/>
      <c r="AB42" s="229"/>
      <c r="AC42" s="224">
        <f t="shared" si="3"/>
        <v>0</v>
      </c>
      <c r="AD42" s="225">
        <f t="shared" si="4"/>
        <v>0</v>
      </c>
      <c r="AE42" s="292" t="str">
        <f t="shared" si="2"/>
        <v xml:space="preserve"> </v>
      </c>
    </row>
    <row r="43" spans="1:31">
      <c r="A43" s="81">
        <v>36</v>
      </c>
      <c r="B43" s="99" t="s">
        <v>152</v>
      </c>
      <c r="C43" s="199"/>
      <c r="D43" s="200"/>
      <c r="E43" s="201"/>
      <c r="F43" s="200"/>
      <c r="G43" s="201"/>
      <c r="H43" s="200"/>
      <c r="I43" s="201"/>
      <c r="J43" s="82"/>
      <c r="K43" s="83"/>
      <c r="L43" s="82"/>
      <c r="M43" s="84"/>
      <c r="N43" s="113">
        <f t="shared" si="0"/>
        <v>0</v>
      </c>
      <c r="O43" s="114">
        <f t="shared" si="1"/>
        <v>0</v>
      </c>
      <c r="P43" s="81">
        <v>36</v>
      </c>
      <c r="Q43" s="105"/>
      <c r="R43" s="226"/>
      <c r="S43" s="227"/>
      <c r="T43" s="228"/>
      <c r="U43" s="227"/>
      <c r="V43" s="228"/>
      <c r="W43" s="227"/>
      <c r="X43" s="228"/>
      <c r="Y43" s="227"/>
      <c r="Z43" s="228"/>
      <c r="AA43" s="227"/>
      <c r="AB43" s="229"/>
      <c r="AC43" s="224">
        <f t="shared" si="3"/>
        <v>0</v>
      </c>
      <c r="AD43" s="225">
        <f t="shared" si="4"/>
        <v>0</v>
      </c>
      <c r="AE43" s="292" t="str">
        <f t="shared" si="2"/>
        <v xml:space="preserve"> </v>
      </c>
    </row>
    <row r="44" spans="1:31">
      <c r="A44" s="81">
        <v>37</v>
      </c>
      <c r="B44" s="99" t="s">
        <v>153</v>
      </c>
      <c r="C44" s="199"/>
      <c r="D44" s="200"/>
      <c r="E44" s="201"/>
      <c r="F44" s="200"/>
      <c r="G44" s="201"/>
      <c r="H44" s="200"/>
      <c r="I44" s="201"/>
      <c r="J44" s="82"/>
      <c r="K44" s="83"/>
      <c r="L44" s="82"/>
      <c r="M44" s="84"/>
      <c r="N44" s="113">
        <f t="shared" si="0"/>
        <v>0</v>
      </c>
      <c r="O44" s="114">
        <f t="shared" si="1"/>
        <v>0</v>
      </c>
      <c r="P44" s="77">
        <v>37</v>
      </c>
      <c r="Q44" s="105"/>
      <c r="R44" s="226"/>
      <c r="S44" s="227"/>
      <c r="T44" s="228"/>
      <c r="U44" s="227"/>
      <c r="V44" s="228"/>
      <c r="W44" s="227"/>
      <c r="X44" s="228"/>
      <c r="Y44" s="227"/>
      <c r="Z44" s="228"/>
      <c r="AA44" s="227"/>
      <c r="AB44" s="229"/>
      <c r="AC44" s="224">
        <f t="shared" si="3"/>
        <v>0</v>
      </c>
      <c r="AD44" s="225">
        <f t="shared" si="4"/>
        <v>0</v>
      </c>
      <c r="AE44" s="292" t="str">
        <f t="shared" si="2"/>
        <v xml:space="preserve"> </v>
      </c>
    </row>
    <row r="45" spans="1:31">
      <c r="A45" s="81">
        <v>38</v>
      </c>
      <c r="B45" s="99" t="s">
        <v>154</v>
      </c>
      <c r="C45" s="199"/>
      <c r="D45" s="200"/>
      <c r="E45" s="201"/>
      <c r="F45" s="200"/>
      <c r="G45" s="201"/>
      <c r="H45" s="200"/>
      <c r="I45" s="201"/>
      <c r="J45" s="82"/>
      <c r="K45" s="83"/>
      <c r="L45" s="82"/>
      <c r="M45" s="84"/>
      <c r="N45" s="113">
        <f t="shared" si="0"/>
        <v>0</v>
      </c>
      <c r="O45" s="114">
        <f t="shared" si="1"/>
        <v>0</v>
      </c>
      <c r="P45" s="81">
        <v>38</v>
      </c>
      <c r="Q45" s="105"/>
      <c r="R45" s="226"/>
      <c r="S45" s="227"/>
      <c r="T45" s="228"/>
      <c r="U45" s="227"/>
      <c r="V45" s="228"/>
      <c r="W45" s="227"/>
      <c r="X45" s="228"/>
      <c r="Y45" s="227"/>
      <c r="Z45" s="228"/>
      <c r="AA45" s="227"/>
      <c r="AB45" s="229"/>
      <c r="AC45" s="224">
        <f t="shared" si="3"/>
        <v>0</v>
      </c>
      <c r="AD45" s="225">
        <f t="shared" si="4"/>
        <v>0</v>
      </c>
      <c r="AE45" s="292" t="str">
        <f t="shared" si="2"/>
        <v xml:space="preserve"> </v>
      </c>
    </row>
    <row r="46" spans="1:31">
      <c r="A46" s="81">
        <v>39</v>
      </c>
      <c r="B46" s="99" t="s">
        <v>155</v>
      </c>
      <c r="C46" s="199"/>
      <c r="D46" s="200"/>
      <c r="E46" s="201"/>
      <c r="F46" s="200"/>
      <c r="G46" s="201"/>
      <c r="H46" s="200"/>
      <c r="I46" s="201"/>
      <c r="J46" s="82"/>
      <c r="K46" s="83"/>
      <c r="L46" s="82"/>
      <c r="M46" s="84"/>
      <c r="N46" s="113">
        <f t="shared" si="0"/>
        <v>0</v>
      </c>
      <c r="O46" s="114">
        <f t="shared" si="1"/>
        <v>0</v>
      </c>
      <c r="P46" s="77">
        <v>39</v>
      </c>
      <c r="Q46" s="105"/>
      <c r="R46" s="226"/>
      <c r="S46" s="227"/>
      <c r="T46" s="228"/>
      <c r="U46" s="227"/>
      <c r="V46" s="228"/>
      <c r="W46" s="227"/>
      <c r="X46" s="228"/>
      <c r="Y46" s="227"/>
      <c r="Z46" s="228"/>
      <c r="AA46" s="227"/>
      <c r="AB46" s="229"/>
      <c r="AC46" s="224">
        <f t="shared" si="3"/>
        <v>0</v>
      </c>
      <c r="AD46" s="225">
        <f t="shared" si="4"/>
        <v>0</v>
      </c>
      <c r="AE46" s="292" t="str">
        <f t="shared" si="2"/>
        <v xml:space="preserve"> </v>
      </c>
    </row>
    <row r="47" spans="1:31">
      <c r="A47" s="81">
        <v>40</v>
      </c>
      <c r="B47" s="99" t="s">
        <v>156</v>
      </c>
      <c r="C47" s="199"/>
      <c r="D47" s="200"/>
      <c r="E47" s="201"/>
      <c r="F47" s="200"/>
      <c r="G47" s="201"/>
      <c r="H47" s="200"/>
      <c r="I47" s="201"/>
      <c r="J47" s="82"/>
      <c r="K47" s="83"/>
      <c r="L47" s="82"/>
      <c r="M47" s="84"/>
      <c r="N47" s="113">
        <f t="shared" si="0"/>
        <v>0</v>
      </c>
      <c r="O47" s="114">
        <f t="shared" si="1"/>
        <v>0</v>
      </c>
      <c r="P47" s="81">
        <v>40</v>
      </c>
      <c r="Q47" s="105"/>
      <c r="R47" s="226"/>
      <c r="S47" s="227"/>
      <c r="T47" s="228"/>
      <c r="U47" s="227"/>
      <c r="V47" s="228"/>
      <c r="W47" s="227"/>
      <c r="X47" s="228"/>
      <c r="Y47" s="227"/>
      <c r="Z47" s="228"/>
      <c r="AA47" s="227"/>
      <c r="AB47" s="229"/>
      <c r="AC47" s="224">
        <f t="shared" si="3"/>
        <v>0</v>
      </c>
      <c r="AD47" s="225">
        <f t="shared" si="4"/>
        <v>0</v>
      </c>
      <c r="AE47" s="292" t="str">
        <f t="shared" si="2"/>
        <v xml:space="preserve"> </v>
      </c>
    </row>
    <row r="48" spans="1:31">
      <c r="A48" s="81">
        <v>41</v>
      </c>
      <c r="B48" s="99" t="s">
        <v>157</v>
      </c>
      <c r="C48" s="199"/>
      <c r="D48" s="200"/>
      <c r="E48" s="201"/>
      <c r="F48" s="200"/>
      <c r="G48" s="201"/>
      <c r="H48" s="200"/>
      <c r="I48" s="201"/>
      <c r="J48" s="82"/>
      <c r="K48" s="83"/>
      <c r="L48" s="82"/>
      <c r="M48" s="84"/>
      <c r="N48" s="113">
        <f t="shared" si="0"/>
        <v>0</v>
      </c>
      <c r="O48" s="114">
        <f t="shared" si="1"/>
        <v>0</v>
      </c>
      <c r="P48" s="77">
        <v>41</v>
      </c>
      <c r="Q48" s="105"/>
      <c r="R48" s="226"/>
      <c r="S48" s="227"/>
      <c r="T48" s="228"/>
      <c r="U48" s="227"/>
      <c r="V48" s="228"/>
      <c r="W48" s="227"/>
      <c r="X48" s="228"/>
      <c r="Y48" s="227"/>
      <c r="Z48" s="228"/>
      <c r="AA48" s="227"/>
      <c r="AB48" s="229"/>
      <c r="AC48" s="224">
        <f t="shared" si="3"/>
        <v>0</v>
      </c>
      <c r="AD48" s="225">
        <f t="shared" si="4"/>
        <v>0</v>
      </c>
      <c r="AE48" s="292" t="str">
        <f t="shared" si="2"/>
        <v xml:space="preserve"> </v>
      </c>
    </row>
    <row r="49" spans="1:33">
      <c r="A49" s="81">
        <v>42</v>
      </c>
      <c r="B49" s="99" t="s">
        <v>158</v>
      </c>
      <c r="C49" s="199"/>
      <c r="D49" s="200"/>
      <c r="E49" s="201"/>
      <c r="F49" s="200"/>
      <c r="G49" s="201"/>
      <c r="H49" s="200"/>
      <c r="I49" s="201"/>
      <c r="J49" s="82"/>
      <c r="K49" s="83"/>
      <c r="L49" s="82"/>
      <c r="M49" s="84"/>
      <c r="N49" s="113">
        <f t="shared" si="0"/>
        <v>0</v>
      </c>
      <c r="O49" s="114">
        <f t="shared" si="1"/>
        <v>0</v>
      </c>
      <c r="P49" s="81">
        <v>42</v>
      </c>
      <c r="Q49" s="105"/>
      <c r="R49" s="226"/>
      <c r="S49" s="227"/>
      <c r="T49" s="228"/>
      <c r="U49" s="227"/>
      <c r="V49" s="228"/>
      <c r="W49" s="227"/>
      <c r="X49" s="228"/>
      <c r="Y49" s="227"/>
      <c r="Z49" s="228"/>
      <c r="AA49" s="227"/>
      <c r="AB49" s="229"/>
      <c r="AC49" s="224">
        <f t="shared" si="3"/>
        <v>0</v>
      </c>
      <c r="AD49" s="225">
        <f t="shared" si="4"/>
        <v>0</v>
      </c>
      <c r="AE49" s="292" t="str">
        <f t="shared" si="2"/>
        <v xml:space="preserve"> </v>
      </c>
    </row>
    <row r="50" spans="1:33">
      <c r="A50" s="81">
        <v>43</v>
      </c>
      <c r="B50" s="99" t="s">
        <v>159</v>
      </c>
      <c r="C50" s="199"/>
      <c r="D50" s="200"/>
      <c r="E50" s="201"/>
      <c r="F50" s="200"/>
      <c r="G50" s="201"/>
      <c r="H50" s="200"/>
      <c r="I50" s="201"/>
      <c r="J50" s="82"/>
      <c r="K50" s="83"/>
      <c r="L50" s="82"/>
      <c r="M50" s="84"/>
      <c r="N50" s="113">
        <f t="shared" si="0"/>
        <v>0</v>
      </c>
      <c r="O50" s="114">
        <f t="shared" si="1"/>
        <v>0</v>
      </c>
      <c r="P50" s="77">
        <v>43</v>
      </c>
      <c r="Q50" s="105"/>
      <c r="R50" s="226"/>
      <c r="S50" s="227"/>
      <c r="T50" s="228"/>
      <c r="U50" s="227"/>
      <c r="V50" s="228"/>
      <c r="W50" s="227"/>
      <c r="X50" s="228"/>
      <c r="Y50" s="227"/>
      <c r="Z50" s="228"/>
      <c r="AA50" s="227"/>
      <c r="AB50" s="229"/>
      <c r="AC50" s="224">
        <f t="shared" si="3"/>
        <v>0</v>
      </c>
      <c r="AD50" s="225">
        <f t="shared" si="4"/>
        <v>0</v>
      </c>
      <c r="AE50" s="292" t="str">
        <f t="shared" si="2"/>
        <v xml:space="preserve"> </v>
      </c>
    </row>
    <row r="51" spans="1:33">
      <c r="A51" s="85">
        <v>44</v>
      </c>
      <c r="B51" s="100" t="s">
        <v>160</v>
      </c>
      <c r="C51" s="202"/>
      <c r="D51" s="203"/>
      <c r="E51" s="204"/>
      <c r="F51" s="203"/>
      <c r="G51" s="204"/>
      <c r="H51" s="203"/>
      <c r="I51" s="204"/>
      <c r="J51" s="205"/>
      <c r="K51" s="206"/>
      <c r="L51" s="205"/>
      <c r="M51" s="207"/>
      <c r="N51" s="116">
        <f t="shared" si="0"/>
        <v>0</v>
      </c>
      <c r="O51" s="117">
        <f t="shared" si="1"/>
        <v>0</v>
      </c>
      <c r="P51" s="81">
        <v>44</v>
      </c>
      <c r="Q51" s="105"/>
      <c r="R51" s="226"/>
      <c r="S51" s="227"/>
      <c r="T51" s="228"/>
      <c r="U51" s="227"/>
      <c r="V51" s="228"/>
      <c r="W51" s="227"/>
      <c r="X51" s="228"/>
      <c r="Y51" s="227"/>
      <c r="Z51" s="228"/>
      <c r="AA51" s="227"/>
      <c r="AB51" s="229"/>
      <c r="AC51" s="224">
        <f t="shared" si="3"/>
        <v>0</v>
      </c>
      <c r="AD51" s="225">
        <f t="shared" si="4"/>
        <v>0</v>
      </c>
      <c r="AE51" s="292" t="str">
        <f t="shared" si="2"/>
        <v xml:space="preserve"> </v>
      </c>
    </row>
    <row r="52" spans="1:33" ht="18.75" customHeight="1">
      <c r="A52" s="86">
        <v>45</v>
      </c>
      <c r="B52" s="101" t="s">
        <v>161</v>
      </c>
      <c r="C52" s="208"/>
      <c r="D52" s="209"/>
      <c r="E52" s="210"/>
      <c r="F52" s="209"/>
      <c r="G52" s="210"/>
      <c r="H52" s="209"/>
      <c r="I52" s="210"/>
      <c r="J52" s="211" ph="1"/>
      <c r="K52" s="212" ph="1"/>
      <c r="L52" s="211" ph="1"/>
      <c r="M52" s="213" ph="1"/>
      <c r="N52" s="118">
        <f t="shared" si="0"/>
        <v>0</v>
      </c>
      <c r="O52" s="119">
        <f t="shared" si="1"/>
        <v>0</v>
      </c>
      <c r="P52" s="77">
        <v>45</v>
      </c>
      <c r="Q52" s="105"/>
      <c r="R52" s="226"/>
      <c r="S52" s="227"/>
      <c r="T52" s="228"/>
      <c r="U52" s="227"/>
      <c r="V52" s="228"/>
      <c r="W52" s="227"/>
      <c r="X52" s="228"/>
      <c r="Y52" s="227"/>
      <c r="Z52" s="228"/>
      <c r="AA52" s="227"/>
      <c r="AB52" s="229"/>
      <c r="AC52" s="224">
        <f t="shared" si="3"/>
        <v>0</v>
      </c>
      <c r="AD52" s="225">
        <f t="shared" si="4"/>
        <v>0</v>
      </c>
      <c r="AE52" s="292" t="str">
        <f t="shared" si="2"/>
        <v xml:space="preserve"> </v>
      </c>
    </row>
    <row r="53" spans="1:33" ht="18.75" customHeight="1" thickBot="1">
      <c r="A53" s="77">
        <v>46</v>
      </c>
      <c r="B53" s="98" t="s">
        <v>162</v>
      </c>
      <c r="C53" s="196"/>
      <c r="D53" s="197"/>
      <c r="E53" s="198"/>
      <c r="F53" s="197"/>
      <c r="G53" s="198"/>
      <c r="H53" s="197"/>
      <c r="I53" s="198"/>
      <c r="J53" s="78"/>
      <c r="K53" s="79"/>
      <c r="L53" s="78"/>
      <c r="M53" s="80"/>
      <c r="N53" s="113">
        <f t="shared" si="0"/>
        <v>0</v>
      </c>
      <c r="O53" s="114">
        <f t="shared" si="1"/>
        <v>0</v>
      </c>
      <c r="P53" s="87">
        <v>46</v>
      </c>
      <c r="Q53" s="106"/>
      <c r="R53" s="230"/>
      <c r="S53" s="231"/>
      <c r="T53" s="232"/>
      <c r="U53" s="231"/>
      <c r="V53" s="232"/>
      <c r="W53" s="231"/>
      <c r="X53" s="232"/>
      <c r="Y53" s="231"/>
      <c r="Z53" s="232"/>
      <c r="AA53" s="231"/>
      <c r="AB53" s="233"/>
      <c r="AC53" s="234">
        <f>S53+U53+W53+Y53+AA53</f>
        <v>0</v>
      </c>
      <c r="AD53" s="235">
        <f t="shared" si="4"/>
        <v>0</v>
      </c>
      <c r="AE53" s="292" t="str">
        <f t="shared" si="2"/>
        <v xml:space="preserve"> </v>
      </c>
    </row>
    <row r="54" spans="1:33" ht="20.25" thickTop="1" thickBot="1">
      <c r="A54" s="87">
        <v>47</v>
      </c>
      <c r="B54" s="102" t="s">
        <v>163</v>
      </c>
      <c r="C54" s="214"/>
      <c r="D54" s="215"/>
      <c r="E54" s="216"/>
      <c r="F54" s="215"/>
      <c r="G54" s="216"/>
      <c r="H54" s="215"/>
      <c r="I54" s="216"/>
      <c r="J54" s="217"/>
      <c r="K54" s="218"/>
      <c r="L54" s="217"/>
      <c r="M54" s="219"/>
      <c r="N54" s="120">
        <f t="shared" si="0"/>
        <v>0</v>
      </c>
      <c r="O54" s="121">
        <f t="shared" si="1"/>
        <v>0</v>
      </c>
      <c r="P54" s="377" t="s">
        <v>164</v>
      </c>
      <c r="Q54" s="378"/>
      <c r="R54" s="236">
        <f t="shared" ref="R54:AD54" si="5">SUM(R8:R53)</f>
        <v>0</v>
      </c>
      <c r="S54" s="237">
        <f t="shared" si="5"/>
        <v>0</v>
      </c>
      <c r="T54" s="236">
        <f t="shared" si="5"/>
        <v>0</v>
      </c>
      <c r="U54" s="237">
        <f t="shared" si="5"/>
        <v>0</v>
      </c>
      <c r="V54" s="236">
        <f t="shared" si="5"/>
        <v>0</v>
      </c>
      <c r="W54" s="237">
        <f t="shared" si="5"/>
        <v>0</v>
      </c>
      <c r="X54" s="236">
        <f t="shared" si="5"/>
        <v>0</v>
      </c>
      <c r="Y54" s="237">
        <f t="shared" si="5"/>
        <v>0</v>
      </c>
      <c r="Z54" s="236">
        <f t="shared" si="5"/>
        <v>0</v>
      </c>
      <c r="AA54" s="237">
        <f t="shared" si="5"/>
        <v>0</v>
      </c>
      <c r="AB54" s="238">
        <f t="shared" si="5"/>
        <v>0</v>
      </c>
      <c r="AC54" s="239">
        <f t="shared" si="5"/>
        <v>0</v>
      </c>
      <c r="AD54" s="240">
        <f t="shared" si="5"/>
        <v>0</v>
      </c>
      <c r="AE54" s="44"/>
    </row>
    <row r="55" spans="1:33" ht="20.25" thickTop="1" thickBot="1">
      <c r="A55" s="387" t="s">
        <v>164</v>
      </c>
      <c r="B55" s="388"/>
      <c r="C55" s="115">
        <f>SUM(C8:C54)</f>
        <v>0</v>
      </c>
      <c r="D55" s="110">
        <f>SUM(D8:D54)</f>
        <v>0</v>
      </c>
      <c r="E55" s="115">
        <f>SUM(E8:E54)</f>
        <v>0</v>
      </c>
      <c r="F55" s="110">
        <f t="shared" ref="F55:M55" si="6">SUM(F8:F54)</f>
        <v>0</v>
      </c>
      <c r="G55" s="115">
        <f t="shared" si="6"/>
        <v>0</v>
      </c>
      <c r="H55" s="110">
        <f t="shared" si="6"/>
        <v>0</v>
      </c>
      <c r="I55" s="115">
        <f t="shared" si="6"/>
        <v>0</v>
      </c>
      <c r="J55" s="110">
        <f t="shared" si="6"/>
        <v>0</v>
      </c>
      <c r="K55" s="115">
        <f t="shared" si="6"/>
        <v>0</v>
      </c>
      <c r="L55" s="110">
        <f t="shared" si="6"/>
        <v>0</v>
      </c>
      <c r="M55" s="115">
        <f t="shared" si="6"/>
        <v>0</v>
      </c>
      <c r="N55" s="122">
        <f>SUM(N8:N54)</f>
        <v>0</v>
      </c>
      <c r="O55" s="123">
        <f>SUM(O8:O54)</f>
        <v>0</v>
      </c>
      <c r="P55" s="389" t="s">
        <v>207</v>
      </c>
      <c r="Q55" s="390"/>
      <c r="R55" s="134" t="s">
        <v>231</v>
      </c>
      <c r="S55" s="241"/>
      <c r="T55" s="138" t="s">
        <v>231</v>
      </c>
      <c r="U55" s="241"/>
      <c r="V55" s="138" t="s">
        <v>231</v>
      </c>
      <c r="W55" s="241"/>
      <c r="X55" s="138" t="s">
        <v>231</v>
      </c>
      <c r="Y55" s="241"/>
      <c r="Z55" s="138" t="s">
        <v>231</v>
      </c>
      <c r="AA55" s="241"/>
      <c r="AB55" s="137" t="s">
        <v>231</v>
      </c>
      <c r="AC55" s="242">
        <f>+S55+U55+W55+Y55+AA55</f>
        <v>0</v>
      </c>
      <c r="AD55" s="135" t="s">
        <v>230</v>
      </c>
      <c r="AE55" s="44"/>
    </row>
    <row r="56" spans="1:33" ht="19.5" thickBot="1">
      <c r="A56" s="88" t="s">
        <v>165</v>
      </c>
      <c r="B56" s="10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194" t="s">
        <v>236</v>
      </c>
      <c r="O56" s="44"/>
      <c r="P56" s="44"/>
      <c r="Q56" s="44"/>
      <c r="S56" s="44" t="s">
        <v>167</v>
      </c>
      <c r="T56" s="89"/>
      <c r="U56" s="89"/>
      <c r="V56" s="89"/>
      <c r="W56" s="44"/>
      <c r="Y56" s="44"/>
      <c r="Z56" s="44"/>
      <c r="AA56" s="44"/>
      <c r="AB56" s="44"/>
      <c r="AC56" s="44"/>
      <c r="AD56" s="44"/>
      <c r="AE56" s="44"/>
      <c r="AF56" s="44"/>
      <c r="AG56" s="44"/>
    </row>
    <row r="57" spans="1:33" ht="19.5" customHeight="1">
      <c r="A57" s="145" t="s">
        <v>168</v>
      </c>
      <c r="B57" s="437" t="s">
        <v>184</v>
      </c>
      <c r="C57" s="438"/>
      <c r="D57" s="439">
        <f>N52</f>
        <v>0</v>
      </c>
      <c r="E57" s="440"/>
      <c r="F57" s="146" t="s">
        <v>169</v>
      </c>
      <c r="G57" s="391" t="s">
        <v>188</v>
      </c>
      <c r="H57" s="392"/>
      <c r="I57" s="393"/>
      <c r="J57" s="433">
        <f>O52</f>
        <v>0</v>
      </c>
      <c r="K57" s="434"/>
      <c r="L57" s="147" t="s">
        <v>169</v>
      </c>
      <c r="M57" s="90"/>
      <c r="N57" s="394" t="s">
        <v>170</v>
      </c>
      <c r="O57" s="395"/>
      <c r="P57" s="419">
        <f>O55-O52+AD54</f>
        <v>0</v>
      </c>
      <c r="Q57" s="420"/>
      <c r="R57" s="90"/>
      <c r="S57" s="432" t="s">
        <v>192</v>
      </c>
      <c r="T57" s="414"/>
      <c r="U57" s="414"/>
      <c r="V57" s="418" t="e">
        <f>+D58/D60</f>
        <v>#DIV/0!</v>
      </c>
      <c r="W57" s="418"/>
      <c r="X57" s="396" t="s">
        <v>171</v>
      </c>
      <c r="Y57" s="397"/>
      <c r="Z57" s="396"/>
      <c r="AA57" s="397"/>
      <c r="AB57" s="44"/>
    </row>
    <row r="58" spans="1:33" ht="20.25" customHeight="1" thickBot="1">
      <c r="A58" s="148" t="s">
        <v>172</v>
      </c>
      <c r="B58" s="425" t="s">
        <v>185</v>
      </c>
      <c r="C58" s="426"/>
      <c r="D58" s="427">
        <f>N55-N52</f>
        <v>0</v>
      </c>
      <c r="E58" s="428"/>
      <c r="F58" s="149" t="s">
        <v>169</v>
      </c>
      <c r="G58" s="429" t="s">
        <v>189</v>
      </c>
      <c r="H58" s="430"/>
      <c r="I58" s="431"/>
      <c r="J58" s="435">
        <f>O55-O52</f>
        <v>0</v>
      </c>
      <c r="K58" s="436"/>
      <c r="L58" s="150" t="s">
        <v>169</v>
      </c>
      <c r="M58" s="90"/>
      <c r="N58" s="383" t="s">
        <v>173</v>
      </c>
      <c r="O58" s="384"/>
      <c r="P58" s="385">
        <f>AD54</f>
        <v>0</v>
      </c>
      <c r="Q58" s="386"/>
      <c r="R58" s="90"/>
      <c r="S58" s="432" t="s">
        <v>193</v>
      </c>
      <c r="T58" s="414"/>
      <c r="U58" s="414"/>
      <c r="V58" s="418" t="e">
        <f>+D59/D60</f>
        <v>#DIV/0!</v>
      </c>
      <c r="W58" s="418"/>
      <c r="X58" s="398"/>
      <c r="Y58" s="399"/>
      <c r="Z58" s="398"/>
      <c r="AA58" s="399"/>
      <c r="AB58" s="44"/>
    </row>
    <row r="59" spans="1:33" ht="19.5" customHeight="1">
      <c r="A59" s="148" t="s">
        <v>174</v>
      </c>
      <c r="B59" s="407" t="s">
        <v>186</v>
      </c>
      <c r="C59" s="408"/>
      <c r="D59" s="409">
        <f>AC54</f>
        <v>0</v>
      </c>
      <c r="E59" s="410"/>
      <c r="F59" s="149" t="s">
        <v>169</v>
      </c>
      <c r="G59" s="411" t="s">
        <v>190</v>
      </c>
      <c r="H59" s="412"/>
      <c r="I59" s="413"/>
      <c r="J59" s="421">
        <f>AD54</f>
        <v>0</v>
      </c>
      <c r="K59" s="422"/>
      <c r="L59" s="150" t="s">
        <v>169</v>
      </c>
      <c r="M59" s="90"/>
      <c r="N59" s="394" t="s">
        <v>175</v>
      </c>
      <c r="O59" s="395"/>
      <c r="P59" s="419">
        <f>N55+AC54</f>
        <v>0</v>
      </c>
      <c r="Q59" s="420"/>
      <c r="R59" s="90"/>
      <c r="S59" s="416" t="s">
        <v>194</v>
      </c>
      <c r="T59" s="417"/>
      <c r="U59" s="417"/>
      <c r="V59" s="418" t="e">
        <f>(+D58+D59)/D60</f>
        <v>#DIV/0!</v>
      </c>
      <c r="W59" s="418"/>
      <c r="X59" s="396" t="s">
        <v>176</v>
      </c>
      <c r="Y59" s="397"/>
      <c r="Z59" s="396"/>
      <c r="AA59" s="397"/>
      <c r="AB59" s="44"/>
    </row>
    <row r="60" spans="1:33" ht="20.25" customHeight="1" thickBot="1">
      <c r="A60" s="151" t="s">
        <v>177</v>
      </c>
      <c r="B60" s="400" t="s">
        <v>187</v>
      </c>
      <c r="C60" s="401"/>
      <c r="D60" s="402">
        <f>SUM(D57:E59)</f>
        <v>0</v>
      </c>
      <c r="E60" s="403"/>
      <c r="F60" s="152" t="s">
        <v>169</v>
      </c>
      <c r="G60" s="404" t="s">
        <v>191</v>
      </c>
      <c r="H60" s="405"/>
      <c r="I60" s="406"/>
      <c r="J60" s="423">
        <f>SUM(J57:K59)</f>
        <v>0</v>
      </c>
      <c r="K60" s="424"/>
      <c r="L60" s="153" t="s">
        <v>169</v>
      </c>
      <c r="M60" s="90"/>
      <c r="N60" s="383" t="s">
        <v>173</v>
      </c>
      <c r="O60" s="384"/>
      <c r="P60" s="385">
        <f>AC54</f>
        <v>0</v>
      </c>
      <c r="Q60" s="386"/>
      <c r="R60" s="90"/>
      <c r="S60" s="414" t="s">
        <v>178</v>
      </c>
      <c r="T60" s="414"/>
      <c r="U60" s="414"/>
      <c r="V60" s="415">
        <f>SUM(AE8:AE53)</f>
        <v>0</v>
      </c>
      <c r="W60" s="415"/>
      <c r="X60" s="398"/>
      <c r="Y60" s="399"/>
      <c r="Z60" s="398"/>
      <c r="AA60" s="399"/>
      <c r="AB60" s="44"/>
      <c r="AC60" s="92" t="s">
        <v>179</v>
      </c>
    </row>
    <row r="61" spans="1:33" ht="20.25" customHeight="1" thickBot="1">
      <c r="A61" s="154" t="s">
        <v>208</v>
      </c>
      <c r="B61" s="379" t="s">
        <v>232</v>
      </c>
      <c r="C61" s="380"/>
      <c r="D61" s="381">
        <f>+AC55</f>
        <v>0</v>
      </c>
      <c r="E61" s="382"/>
      <c r="F61" s="155" t="s">
        <v>169</v>
      </c>
      <c r="G61" s="156"/>
      <c r="H61" s="156"/>
      <c r="I61" s="156"/>
      <c r="J61" s="156"/>
      <c r="K61" s="130"/>
      <c r="L61" s="157"/>
      <c r="M61" s="90"/>
      <c r="N61" s="286" t="s">
        <v>205</v>
      </c>
      <c r="O61" s="284"/>
      <c r="P61" s="285"/>
      <c r="Q61" s="285"/>
      <c r="R61" s="128"/>
      <c r="S61" s="90"/>
      <c r="T61" s="159"/>
      <c r="U61" s="159"/>
      <c r="V61" s="159"/>
      <c r="W61" s="129"/>
      <c r="X61" s="129"/>
      <c r="Y61" s="160"/>
      <c r="Z61" s="160"/>
      <c r="AA61" s="160"/>
      <c r="AB61" s="160"/>
      <c r="AC61" s="44"/>
    </row>
    <row r="62" spans="1:33">
      <c r="A62" s="44"/>
      <c r="B62" s="104"/>
      <c r="C62" s="44"/>
      <c r="D62" s="44"/>
      <c r="E62" s="44"/>
      <c r="F62" s="44"/>
      <c r="G62" s="44"/>
      <c r="H62" s="44"/>
      <c r="I62" s="44"/>
      <c r="J62" s="44"/>
      <c r="K62" s="44"/>
      <c r="L62" s="44"/>
      <c r="O62" s="44"/>
      <c r="P62" s="44"/>
      <c r="Q62" s="44"/>
      <c r="S62" s="44"/>
      <c r="T62" s="90"/>
      <c r="U62" s="91"/>
      <c r="V62" s="90"/>
      <c r="W62" s="44"/>
      <c r="X62" s="44"/>
      <c r="Y62" s="44"/>
      <c r="Z62" s="44"/>
      <c r="AA62" s="44"/>
      <c r="AC62" s="44"/>
      <c r="AE62" s="44"/>
      <c r="AF62" s="44"/>
      <c r="AG62" s="44"/>
    </row>
  </sheetData>
  <mergeCells count="67">
    <mergeCell ref="N1:P1"/>
    <mergeCell ref="Z1:AD1"/>
    <mergeCell ref="A2:B2"/>
    <mergeCell ref="C2:M2"/>
    <mergeCell ref="N2:P2"/>
    <mergeCell ref="AA2:AB2"/>
    <mergeCell ref="AC2:AD2"/>
    <mergeCell ref="F1:M1"/>
    <mergeCell ref="Q1:X1"/>
    <mergeCell ref="Q2:X2"/>
    <mergeCell ref="A4:B4"/>
    <mergeCell ref="C4:D4"/>
    <mergeCell ref="F4:G4"/>
    <mergeCell ref="AB4:AD4"/>
    <mergeCell ref="D6:E6"/>
    <mergeCell ref="F6:G6"/>
    <mergeCell ref="H6:I6"/>
    <mergeCell ref="J6:K6"/>
    <mergeCell ref="L6:M6"/>
    <mergeCell ref="N6:O6"/>
    <mergeCell ref="U6:V6"/>
    <mergeCell ref="W6:X6"/>
    <mergeCell ref="Y6:Z6"/>
    <mergeCell ref="AA6:AB6"/>
    <mergeCell ref="AC6:AD6"/>
    <mergeCell ref="S6:T6"/>
    <mergeCell ref="X57:Y58"/>
    <mergeCell ref="Z57:AA58"/>
    <mergeCell ref="B58:C58"/>
    <mergeCell ref="D58:E58"/>
    <mergeCell ref="G58:I58"/>
    <mergeCell ref="S57:U57"/>
    <mergeCell ref="V57:W57"/>
    <mergeCell ref="N58:O58"/>
    <mergeCell ref="S58:U58"/>
    <mergeCell ref="V58:W58"/>
    <mergeCell ref="P57:Q57"/>
    <mergeCell ref="P58:Q58"/>
    <mergeCell ref="J57:K57"/>
    <mergeCell ref="J58:K58"/>
    <mergeCell ref="B57:C57"/>
    <mergeCell ref="D57:E57"/>
    <mergeCell ref="Z59:AA60"/>
    <mergeCell ref="B60:C60"/>
    <mergeCell ref="D60:E60"/>
    <mergeCell ref="G60:I60"/>
    <mergeCell ref="B59:C59"/>
    <mergeCell ref="D59:E59"/>
    <mergeCell ref="G59:I59"/>
    <mergeCell ref="N59:O59"/>
    <mergeCell ref="S60:U60"/>
    <mergeCell ref="V60:W60"/>
    <mergeCell ref="S59:U59"/>
    <mergeCell ref="X59:Y60"/>
    <mergeCell ref="V59:W59"/>
    <mergeCell ref="P59:Q59"/>
    <mergeCell ref="J59:K59"/>
    <mergeCell ref="J60:K60"/>
    <mergeCell ref="P54:Q54"/>
    <mergeCell ref="B61:C61"/>
    <mergeCell ref="D61:E61"/>
    <mergeCell ref="N60:O60"/>
    <mergeCell ref="P60:Q60"/>
    <mergeCell ref="A55:B55"/>
    <mergeCell ref="P55:Q55"/>
    <mergeCell ref="G57:I57"/>
    <mergeCell ref="N57:O57"/>
  </mergeCells>
  <phoneticPr fontId="3"/>
  <conditionalFormatting sqref="Z1:AD1 N1:Q2">
    <cfRule type="expression" dxfId="101" priority="22">
      <formula>$Y$1="参　考データ"</formula>
    </cfRule>
  </conditionalFormatting>
  <conditionalFormatting sqref="AA2:AB2">
    <cfRule type="expression" dxfId="100" priority="21">
      <formula>$Y$1="参　考データ"</formula>
    </cfRule>
  </conditionalFormatting>
  <conditionalFormatting sqref="AC2:AD2">
    <cfRule type="expression" dxfId="99" priority="20">
      <formula>$AA$1="参　考データ"</formula>
    </cfRule>
  </conditionalFormatting>
  <conditionalFormatting sqref="AC8:AD53 AC55:AD55">
    <cfRule type="cellIs" dxfId="98" priority="18" operator="equal">
      <formula>0</formula>
    </cfRule>
    <cfRule type="cellIs" dxfId="97" priority="19" operator="equal">
      <formula>0</formula>
    </cfRule>
  </conditionalFormatting>
  <conditionalFormatting sqref="AD8:AD53 AD55">
    <cfRule type="cellIs" dxfId="96" priority="17" operator="equal">
      <formula>0</formula>
    </cfRule>
  </conditionalFormatting>
  <conditionalFormatting sqref="S54">
    <cfRule type="cellIs" dxfId="95" priority="15" operator="equal">
      <formula>0</formula>
    </cfRule>
  </conditionalFormatting>
  <conditionalFormatting sqref="U54">
    <cfRule type="cellIs" dxfId="94" priority="13" operator="equal">
      <formula>0</formula>
    </cfRule>
    <cfRule type="cellIs" dxfId="93" priority="14" operator="equal">
      <formula>0</formula>
    </cfRule>
  </conditionalFormatting>
  <conditionalFormatting sqref="W54">
    <cfRule type="cellIs" dxfId="92" priority="12" operator="equal">
      <formula>0</formula>
    </cfRule>
  </conditionalFormatting>
  <conditionalFormatting sqref="Y54">
    <cfRule type="cellIs" dxfId="91" priority="11" operator="equal">
      <formula>0</formula>
    </cfRule>
  </conditionalFormatting>
  <conditionalFormatting sqref="AA54">
    <cfRule type="cellIs" dxfId="90" priority="10" operator="equal">
      <formula>0</formula>
    </cfRule>
  </conditionalFormatting>
  <conditionalFormatting sqref="R54">
    <cfRule type="cellIs" dxfId="89" priority="8" operator="equal">
      <formula>0</formula>
    </cfRule>
    <cfRule type="cellIs" dxfId="88" priority="9" operator="equal">
      <formula>0</formula>
    </cfRule>
  </conditionalFormatting>
  <conditionalFormatting sqref="T54">
    <cfRule type="cellIs" dxfId="87" priority="7" operator="equal">
      <formula>0</formula>
    </cfRule>
  </conditionalFormatting>
  <conditionalFormatting sqref="V54">
    <cfRule type="cellIs" dxfId="86" priority="6" operator="equal">
      <formula>0</formula>
    </cfRule>
  </conditionalFormatting>
  <conditionalFormatting sqref="X54">
    <cfRule type="cellIs" dxfId="85" priority="5" operator="equal">
      <formula>0</formula>
    </cfRule>
  </conditionalFormatting>
  <conditionalFormatting sqref="Z54">
    <cfRule type="cellIs" dxfId="84" priority="4" operator="equal">
      <formula>0</formula>
    </cfRule>
  </conditionalFormatting>
  <conditionalFormatting sqref="AB54">
    <cfRule type="cellIs" dxfId="83" priority="3" operator="equal">
      <formula>0</formula>
    </cfRule>
  </conditionalFormatting>
  <conditionalFormatting sqref="AD54">
    <cfRule type="cellIs" dxfId="82" priority="2" operator="equal">
      <formula>0</formula>
    </cfRule>
  </conditionalFormatting>
  <conditionalFormatting sqref="AC54">
    <cfRule type="cellIs" dxfId="81" priority="1" operator="equal">
      <formula>0</formula>
    </cfRule>
  </conditionalFormatting>
  <dataValidations count="3">
    <dataValidation type="list" allowBlank="1" showInputMessage="1" showErrorMessage="1" sqref="AC2:AD2" xr:uid="{E99CC657-C5FC-46E4-BA8E-B85F2195AA16}">
      <formula1>会議種別</formula1>
    </dataValidation>
    <dataValidation type="list" allowBlank="1" showInputMessage="1" showErrorMessage="1" sqref="AC3" xr:uid="{7C99F9F0-9B10-4D78-9CF3-B1895DD46AE4}">
      <formula1>$AF$7:$AF$14</formula1>
    </dataValidation>
    <dataValidation type="list" allowBlank="1" showInputMessage="1" showErrorMessage="1" sqref="Y1" xr:uid="{E0B84B82-F2CF-4E67-B710-8D884CFACF58}">
      <formula1>$AF$15:$AF$16</formula1>
    </dataValidation>
  </dataValidations>
  <printOptions horizontalCentered="1"/>
  <pageMargins left="0.51181102362204722" right="0.39370078740157483" top="0.35433070866141736" bottom="0.15748031496062992" header="0.31496062992125984" footer="0.31496062992125984"/>
  <pageSetup paperSize="9" scale="4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CE2A1-2843-4A6B-AB95-D8C93E2D580D}">
  <sheetPr>
    <pageSetUpPr fitToPage="1"/>
  </sheetPr>
  <dimension ref="A1:DF62"/>
  <sheetViews>
    <sheetView zoomScale="80" zoomScaleNormal="80" zoomScaleSheetLayoutView="85" workbookViewId="0">
      <selection activeCell="AY8" sqref="AY8"/>
    </sheetView>
  </sheetViews>
  <sheetFormatPr defaultRowHeight="18.75"/>
  <cols>
    <col min="1" max="1" width="3.625" customWidth="1"/>
    <col min="2" max="2" width="6.625" style="97" customWidth="1"/>
    <col min="3" max="3" width="6.625" customWidth="1"/>
    <col min="4" max="4" width="5.125" customWidth="1"/>
    <col min="5" max="23" width="4.625" customWidth="1"/>
    <col min="24" max="24" width="6.625" customWidth="1"/>
    <col min="25" max="25" width="6.125" customWidth="1"/>
    <col min="26" max="26" width="7.625" customWidth="1"/>
    <col min="27" max="27" width="10.75" customWidth="1"/>
    <col min="28" max="28" width="6.625" style="97" customWidth="1"/>
    <col min="29" max="29" width="6.625" customWidth="1"/>
    <col min="30" max="30" width="5.125" customWidth="1"/>
    <col min="31" max="50" width="4.625" customWidth="1"/>
    <col min="51" max="52" width="7.625" customWidth="1"/>
  </cols>
  <sheetData>
    <row r="1" spans="1:110" ht="39.950000000000003" customHeight="1">
      <c r="A1" s="39" t="s">
        <v>234</v>
      </c>
      <c r="B1" s="133"/>
      <c r="C1" s="40"/>
      <c r="D1" s="40"/>
      <c r="E1" s="40"/>
      <c r="F1" s="41"/>
      <c r="G1" s="42"/>
      <c r="H1" s="512" t="s">
        <v>238</v>
      </c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3" t="s">
        <v>69</v>
      </c>
      <c r="Y1" s="514"/>
      <c r="Z1" s="514"/>
      <c r="AA1" s="515" t="str">
        <f>MICE開催補助金交付申請書!Q11</f>
        <v>○○　○○　実行委員会</v>
      </c>
      <c r="AB1" s="515"/>
      <c r="AC1" s="515"/>
      <c r="AD1" s="515"/>
      <c r="AE1" s="515"/>
      <c r="AF1" s="515"/>
      <c r="AG1" s="515"/>
      <c r="AH1" s="515"/>
      <c r="AI1" s="515"/>
      <c r="AJ1" s="516"/>
      <c r="AK1" s="107"/>
      <c r="AL1" s="107"/>
      <c r="AM1" s="43"/>
      <c r="AN1" s="43"/>
      <c r="AO1" s="107"/>
      <c r="AP1" s="107"/>
      <c r="AQ1" s="43"/>
      <c r="AR1" s="456" t="s">
        <v>70</v>
      </c>
      <c r="AS1" s="457"/>
      <c r="AT1" s="457"/>
      <c r="AU1" s="457"/>
      <c r="AV1" s="457"/>
      <c r="AW1" s="457"/>
      <c r="AX1" s="457"/>
    </row>
    <row r="2" spans="1:110" ht="42" customHeight="1">
      <c r="A2" s="458" t="s">
        <v>71</v>
      </c>
      <c r="B2" s="459"/>
      <c r="C2" s="517" t="str">
        <f>MICE開催補助金交付申請書!T16</f>
        <v>第　回○○○○団体△△△△大会in宮崎</v>
      </c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9"/>
      <c r="X2" s="520" t="s">
        <v>72</v>
      </c>
      <c r="Y2" s="521"/>
      <c r="Z2" s="521"/>
      <c r="AA2" s="522" t="str">
        <f>MICE開催補助金交付申請書!S14</f>
        <v>◇◇　○○ 〇〇</v>
      </c>
      <c r="AB2" s="522"/>
      <c r="AC2" s="522"/>
      <c r="AD2" s="522"/>
      <c r="AE2" s="522"/>
      <c r="AF2" s="522"/>
      <c r="AG2" s="522"/>
      <c r="AH2" s="522"/>
      <c r="AI2" s="522"/>
      <c r="AJ2" s="46"/>
      <c r="AK2" s="108"/>
      <c r="AL2" s="108"/>
      <c r="AM2" s="40"/>
      <c r="AN2" s="40"/>
      <c r="AO2" s="47"/>
      <c r="AP2" s="47"/>
      <c r="AQ2" s="40"/>
      <c r="AR2" s="40"/>
      <c r="AS2" s="40"/>
      <c r="AT2" s="47"/>
      <c r="AU2" s="463" t="s">
        <v>73</v>
      </c>
      <c r="AV2" s="463"/>
      <c r="AW2" s="464"/>
      <c r="AX2" s="465"/>
      <c r="DD2" s="124" t="s">
        <v>195</v>
      </c>
    </row>
    <row r="3" spans="1:110" ht="9.9499999999999993" customHeight="1" thickBot="1">
      <c r="A3" s="48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45"/>
      <c r="X3" s="51"/>
      <c r="Y3" s="51"/>
      <c r="Z3" s="51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40"/>
      <c r="AN3" s="40"/>
      <c r="AO3" s="47"/>
      <c r="AP3" s="47"/>
      <c r="AQ3" s="40"/>
      <c r="AR3" s="40"/>
      <c r="AS3" s="40"/>
      <c r="AT3" s="47"/>
      <c r="AU3" s="51"/>
      <c r="AV3" s="51"/>
      <c r="AW3" s="54"/>
      <c r="AX3" s="54"/>
      <c r="DD3" s="125" t="s">
        <v>196</v>
      </c>
    </row>
    <row r="4" spans="1:110" ht="19.5" thickBot="1">
      <c r="A4" s="441" t="s">
        <v>74</v>
      </c>
      <c r="B4" s="441"/>
      <c r="C4" s="442">
        <v>45413</v>
      </c>
      <c r="D4" s="445"/>
      <c r="E4" s="55" t="s">
        <v>75</v>
      </c>
      <c r="F4" s="444">
        <v>45416</v>
      </c>
      <c r="G4" s="445"/>
      <c r="H4" s="56"/>
      <c r="I4" s="57">
        <f>IF(F4="",1,DATEDIF(C4,F4,"d")+1)</f>
        <v>4</v>
      </c>
      <c r="J4" s="40"/>
      <c r="K4" s="40"/>
      <c r="L4" s="40"/>
      <c r="M4" s="57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133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46">
        <f>+MICE開催補助金交付申請書!AF3</f>
        <v>45383</v>
      </c>
      <c r="AW4" s="446"/>
      <c r="AX4" s="446"/>
      <c r="DD4" s="125" t="s">
        <v>197</v>
      </c>
    </row>
    <row r="5" spans="1:110" ht="9.9499999999999993" customHeight="1">
      <c r="A5" s="133"/>
      <c r="B5" s="133"/>
      <c r="C5" s="58"/>
      <c r="D5" s="58"/>
      <c r="E5" s="59"/>
      <c r="F5" s="58"/>
      <c r="G5" s="58"/>
      <c r="H5" s="56"/>
      <c r="I5" s="56"/>
      <c r="J5" s="40"/>
      <c r="K5" s="40"/>
      <c r="L5" s="40"/>
      <c r="M5" s="56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133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60"/>
      <c r="AY5" s="60"/>
      <c r="AZ5" s="60"/>
      <c r="DF5" s="125" t="s">
        <v>198</v>
      </c>
    </row>
    <row r="6" spans="1:110" ht="19.5" thickBot="1">
      <c r="A6" s="44"/>
      <c r="B6" s="61" t="s">
        <v>76</v>
      </c>
      <c r="C6" s="62" t="s">
        <v>77</v>
      </c>
      <c r="D6" s="447"/>
      <c r="E6" s="448"/>
      <c r="F6" s="447"/>
      <c r="G6" s="448"/>
      <c r="H6" s="449"/>
      <c r="I6" s="450"/>
      <c r="J6" s="449"/>
      <c r="K6" s="450"/>
      <c r="L6" s="449"/>
      <c r="M6" s="450"/>
      <c r="N6" s="449"/>
      <c r="O6" s="450"/>
      <c r="P6" s="449"/>
      <c r="Q6" s="450"/>
      <c r="R6" s="447"/>
      <c r="S6" s="511"/>
      <c r="T6" s="447"/>
      <c r="U6" s="448"/>
      <c r="V6" s="449"/>
      <c r="W6" s="451"/>
      <c r="X6" s="452" t="s">
        <v>78</v>
      </c>
      <c r="Y6" s="453"/>
      <c r="Z6" s="44"/>
      <c r="AA6" s="63" t="s">
        <v>76</v>
      </c>
      <c r="AB6" s="62" t="s">
        <v>77</v>
      </c>
      <c r="AC6" s="447" t="str">
        <f>IF(+D6=0," ",+D6)</f>
        <v xml:space="preserve"> </v>
      </c>
      <c r="AD6" s="448"/>
      <c r="AE6" s="447" t="str">
        <f>IF(+F6=0," ",+F6)</f>
        <v xml:space="preserve"> </v>
      </c>
      <c r="AF6" s="448"/>
      <c r="AG6" s="447" t="str">
        <f>IF(+H6=0," ",+H6)</f>
        <v xml:space="preserve"> </v>
      </c>
      <c r="AH6" s="448"/>
      <c r="AI6" s="447" t="str">
        <f>IF(+J6=0," ",+J6)</f>
        <v xml:space="preserve"> </v>
      </c>
      <c r="AJ6" s="448"/>
      <c r="AK6" s="447" t="str">
        <f>IF(+L6=0," ",+L6)</f>
        <v xml:space="preserve"> </v>
      </c>
      <c r="AL6" s="448"/>
      <c r="AM6" s="447" t="str">
        <f>IF(+N6=0," ",+N6)</f>
        <v xml:space="preserve"> </v>
      </c>
      <c r="AN6" s="448"/>
      <c r="AO6" s="447" t="str">
        <f>IF(+P6=0," ",+P6)</f>
        <v xml:space="preserve"> </v>
      </c>
      <c r="AP6" s="448"/>
      <c r="AQ6" s="447" t="str">
        <f>IF(+R6=0," ",+R6)</f>
        <v xml:space="preserve"> </v>
      </c>
      <c r="AR6" s="448"/>
      <c r="AS6" s="447" t="str">
        <f>IF(+T6=0," ",+T6)</f>
        <v xml:space="preserve"> </v>
      </c>
      <c r="AT6" s="448"/>
      <c r="AU6" s="447" t="str">
        <f>IF(+V6=0," ",+V6)</f>
        <v xml:space="preserve"> </v>
      </c>
      <c r="AV6" s="511"/>
      <c r="AW6" s="452" t="s">
        <v>78</v>
      </c>
      <c r="AX6" s="453"/>
      <c r="DD6" s="125" t="s">
        <v>199</v>
      </c>
    </row>
    <row r="7" spans="1:110" ht="19.5" thickBot="1">
      <c r="A7" s="64" t="s">
        <v>79</v>
      </c>
      <c r="B7" s="65" t="s">
        <v>80</v>
      </c>
      <c r="C7" s="66" t="s">
        <v>81</v>
      </c>
      <c r="D7" s="65" t="s">
        <v>246</v>
      </c>
      <c r="E7" s="67" t="s">
        <v>81</v>
      </c>
      <c r="F7" s="65" t="s">
        <v>82</v>
      </c>
      <c r="G7" s="67" t="s">
        <v>81</v>
      </c>
      <c r="H7" s="65" t="s">
        <v>82</v>
      </c>
      <c r="I7" s="67" t="s">
        <v>81</v>
      </c>
      <c r="J7" s="65" t="s">
        <v>82</v>
      </c>
      <c r="K7" s="67" t="s">
        <v>81</v>
      </c>
      <c r="L7" s="65" t="s">
        <v>82</v>
      </c>
      <c r="M7" s="67" t="s">
        <v>81</v>
      </c>
      <c r="N7" s="65" t="s">
        <v>82</v>
      </c>
      <c r="O7" s="67" t="s">
        <v>81</v>
      </c>
      <c r="P7" s="65" t="s">
        <v>82</v>
      </c>
      <c r="Q7" s="67" t="s">
        <v>81</v>
      </c>
      <c r="R7" s="65" t="s">
        <v>82</v>
      </c>
      <c r="S7" s="67" t="s">
        <v>81</v>
      </c>
      <c r="T7" s="65" t="s">
        <v>82</v>
      </c>
      <c r="U7" s="67" t="s">
        <v>81</v>
      </c>
      <c r="V7" s="65" t="s">
        <v>82</v>
      </c>
      <c r="W7" s="68" t="s">
        <v>81</v>
      </c>
      <c r="X7" s="69" t="s">
        <v>83</v>
      </c>
      <c r="Y7" s="70" t="s">
        <v>84</v>
      </c>
      <c r="Z7" s="64" t="s">
        <v>79</v>
      </c>
      <c r="AA7" s="71" t="s">
        <v>85</v>
      </c>
      <c r="AB7" s="72" t="s">
        <v>81</v>
      </c>
      <c r="AC7" s="71" t="s">
        <v>82</v>
      </c>
      <c r="AD7" s="73" t="s">
        <v>81</v>
      </c>
      <c r="AE7" s="71" t="s">
        <v>82</v>
      </c>
      <c r="AF7" s="73" t="s">
        <v>81</v>
      </c>
      <c r="AG7" s="71" t="s">
        <v>82</v>
      </c>
      <c r="AH7" s="73" t="s">
        <v>81</v>
      </c>
      <c r="AI7" s="71" t="s">
        <v>82</v>
      </c>
      <c r="AJ7" s="73" t="s">
        <v>81</v>
      </c>
      <c r="AK7" s="71" t="s">
        <v>82</v>
      </c>
      <c r="AL7" s="73" t="s">
        <v>81</v>
      </c>
      <c r="AM7" s="71" t="s">
        <v>82</v>
      </c>
      <c r="AN7" s="73" t="s">
        <v>81</v>
      </c>
      <c r="AO7" s="71" t="s">
        <v>82</v>
      </c>
      <c r="AP7" s="73" t="s">
        <v>81</v>
      </c>
      <c r="AQ7" s="71" t="s">
        <v>82</v>
      </c>
      <c r="AR7" s="73" t="s">
        <v>81</v>
      </c>
      <c r="AS7" s="71" t="s">
        <v>82</v>
      </c>
      <c r="AT7" s="73" t="s">
        <v>81</v>
      </c>
      <c r="AU7" s="71" t="s">
        <v>82</v>
      </c>
      <c r="AV7" s="74" t="s">
        <v>81</v>
      </c>
      <c r="AW7" s="75" t="s">
        <v>83</v>
      </c>
      <c r="AX7" s="76" t="s">
        <v>84</v>
      </c>
    </row>
    <row r="8" spans="1:110">
      <c r="A8" s="77">
        <v>1</v>
      </c>
      <c r="B8" s="98" t="s">
        <v>86</v>
      </c>
      <c r="C8" s="196">
        <v>0</v>
      </c>
      <c r="D8" s="197"/>
      <c r="E8" s="198">
        <v>0</v>
      </c>
      <c r="F8" s="197">
        <v>0</v>
      </c>
      <c r="G8" s="198">
        <v>0</v>
      </c>
      <c r="H8" s="197">
        <v>0</v>
      </c>
      <c r="I8" s="198">
        <v>0</v>
      </c>
      <c r="J8" s="78"/>
      <c r="K8" s="79"/>
      <c r="L8" s="197">
        <v>0</v>
      </c>
      <c r="M8" s="198">
        <v>0</v>
      </c>
      <c r="N8" s="78"/>
      <c r="O8" s="79"/>
      <c r="P8" s="78"/>
      <c r="Q8" s="79"/>
      <c r="R8" s="78"/>
      <c r="S8" s="79"/>
      <c r="T8" s="78"/>
      <c r="U8" s="79"/>
      <c r="V8" s="78"/>
      <c r="W8" s="80"/>
      <c r="X8" s="113">
        <f>D8+F8+H8+J8+L8+N8+P8+R8+T8+V8</f>
        <v>0</v>
      </c>
      <c r="Y8" s="114">
        <f>C8+E8+G8+I8+K8+M8+O8+Q8+S8+U8+W8</f>
        <v>0</v>
      </c>
      <c r="Z8" s="77">
        <v>1</v>
      </c>
      <c r="AA8" s="98" t="s">
        <v>87</v>
      </c>
      <c r="AB8" s="243"/>
      <c r="AC8" s="244"/>
      <c r="AD8" s="245"/>
      <c r="AE8" s="244"/>
      <c r="AF8" s="245"/>
      <c r="AG8" s="244"/>
      <c r="AH8" s="245"/>
      <c r="AI8" s="244"/>
      <c r="AJ8" s="246"/>
      <c r="AK8" s="244"/>
      <c r="AL8" s="245"/>
      <c r="AM8" s="244"/>
      <c r="AN8" s="246"/>
      <c r="AO8" s="244"/>
      <c r="AP8" s="245"/>
      <c r="AQ8" s="244"/>
      <c r="AR8" s="245"/>
      <c r="AS8" s="244"/>
      <c r="AT8" s="245"/>
      <c r="AU8" s="244"/>
      <c r="AV8" s="247"/>
      <c r="AW8" s="248">
        <f>AC8+AE8+AG8+AI8+AK8+AM8+AO8+AQ8+AS8+AU8</f>
        <v>0</v>
      </c>
      <c r="AX8" s="249">
        <f>AB8+AD8+AF8+AH8+AJ8+AL8+AN8+AP8+AR8+AT8+AV8</f>
        <v>0</v>
      </c>
      <c r="AY8" s="292" t="str">
        <f>+IF(+AW8&gt;=1,1," ")</f>
        <v xml:space="preserve"> </v>
      </c>
      <c r="CH8" s="124" t="s">
        <v>195</v>
      </c>
    </row>
    <row r="9" spans="1:110">
      <c r="A9" s="81">
        <v>2</v>
      </c>
      <c r="B9" s="99" t="s">
        <v>88</v>
      </c>
      <c r="C9" s="199">
        <v>0</v>
      </c>
      <c r="D9" s="200"/>
      <c r="E9" s="201"/>
      <c r="F9" s="200"/>
      <c r="G9" s="201"/>
      <c r="H9" s="200"/>
      <c r="I9" s="201">
        <v>0</v>
      </c>
      <c r="J9" s="82"/>
      <c r="K9" s="83"/>
      <c r="L9" s="200"/>
      <c r="M9" s="201">
        <v>0</v>
      </c>
      <c r="N9" s="82"/>
      <c r="O9" s="83"/>
      <c r="P9" s="82"/>
      <c r="Q9" s="83"/>
      <c r="R9" s="82"/>
      <c r="S9" s="83"/>
      <c r="T9" s="82"/>
      <c r="U9" s="83"/>
      <c r="V9" s="82"/>
      <c r="W9" s="84"/>
      <c r="X9" s="113">
        <f t="shared" ref="X9:X52" si="0">D9+F9+H9+J9+L9+N9+P9+R9+T9+V9</f>
        <v>0</v>
      </c>
      <c r="Y9" s="114">
        <f t="shared" ref="Y9:Y54" si="1">C9+E9+G9+I9+K9+M9+O9+Q9+S9+U9+W9</f>
        <v>0</v>
      </c>
      <c r="Z9" s="81">
        <v>2</v>
      </c>
      <c r="AA9" s="99" t="s">
        <v>89</v>
      </c>
      <c r="AB9" s="250"/>
      <c r="AC9" s="251"/>
      <c r="AD9" s="252"/>
      <c r="AE9" s="251"/>
      <c r="AF9" s="252"/>
      <c r="AG9" s="251"/>
      <c r="AH9" s="252"/>
      <c r="AI9" s="251"/>
      <c r="AJ9" s="252"/>
      <c r="AK9" s="251"/>
      <c r="AL9" s="252"/>
      <c r="AM9" s="251"/>
      <c r="AN9" s="252"/>
      <c r="AO9" s="251"/>
      <c r="AP9" s="252"/>
      <c r="AQ9" s="251"/>
      <c r="AR9" s="252"/>
      <c r="AS9" s="251"/>
      <c r="AT9" s="252"/>
      <c r="AU9" s="251"/>
      <c r="AV9" s="253"/>
      <c r="AW9" s="248">
        <f t="shared" ref="AW9:AW52" si="2">AC9+AE9+AG9+AI9+AK9+AM9+AO9+AQ9+AS9+AU9</f>
        <v>0</v>
      </c>
      <c r="AX9" s="254">
        <f t="shared" ref="AX9:AX52" si="3">AB9+AD9+AF9+AH9+AJ9+AL9+AN9+AP9+AR9+AT9+AV9</f>
        <v>0</v>
      </c>
      <c r="AY9" s="292" t="str">
        <f t="shared" ref="AY9:AY53" si="4">+IF(+AW9&gt;=1,1," ")</f>
        <v xml:space="preserve"> </v>
      </c>
      <c r="CH9" s="125" t="s">
        <v>196</v>
      </c>
    </row>
    <row r="10" spans="1:110">
      <c r="A10" s="81">
        <v>3</v>
      </c>
      <c r="B10" s="99" t="s">
        <v>90</v>
      </c>
      <c r="C10" s="199">
        <v>0</v>
      </c>
      <c r="D10" s="200"/>
      <c r="E10" s="201"/>
      <c r="F10" s="200"/>
      <c r="G10" s="201"/>
      <c r="H10" s="200"/>
      <c r="I10" s="201">
        <v>0</v>
      </c>
      <c r="J10" s="82"/>
      <c r="K10" s="83"/>
      <c r="L10" s="200"/>
      <c r="M10" s="201">
        <v>0</v>
      </c>
      <c r="N10" s="82"/>
      <c r="O10" s="83"/>
      <c r="P10" s="82"/>
      <c r="Q10" s="83"/>
      <c r="R10" s="82"/>
      <c r="S10" s="83"/>
      <c r="T10" s="82"/>
      <c r="U10" s="83"/>
      <c r="V10" s="82"/>
      <c r="W10" s="84"/>
      <c r="X10" s="113">
        <f t="shared" si="0"/>
        <v>0</v>
      </c>
      <c r="Y10" s="114">
        <f t="shared" si="1"/>
        <v>0</v>
      </c>
      <c r="Z10" s="77">
        <v>3</v>
      </c>
      <c r="AA10" s="105" t="s">
        <v>91</v>
      </c>
      <c r="AB10" s="250"/>
      <c r="AC10" s="251"/>
      <c r="AD10" s="252"/>
      <c r="AE10" s="251"/>
      <c r="AF10" s="252"/>
      <c r="AG10" s="251"/>
      <c r="AH10" s="252"/>
      <c r="AI10" s="251"/>
      <c r="AJ10" s="252"/>
      <c r="AK10" s="251"/>
      <c r="AL10" s="252"/>
      <c r="AM10" s="251"/>
      <c r="AN10" s="252"/>
      <c r="AO10" s="251"/>
      <c r="AP10" s="252"/>
      <c r="AQ10" s="251"/>
      <c r="AR10" s="252"/>
      <c r="AS10" s="251"/>
      <c r="AT10" s="252"/>
      <c r="AU10" s="251"/>
      <c r="AV10" s="253"/>
      <c r="AW10" s="248">
        <f t="shared" si="2"/>
        <v>0</v>
      </c>
      <c r="AX10" s="254">
        <f t="shared" si="3"/>
        <v>0</v>
      </c>
      <c r="AY10" s="292" t="str">
        <f t="shared" si="4"/>
        <v xml:space="preserve"> </v>
      </c>
      <c r="CH10" s="125" t="s">
        <v>197</v>
      </c>
    </row>
    <row r="11" spans="1:110">
      <c r="A11" s="81">
        <v>4</v>
      </c>
      <c r="B11" s="99" t="s">
        <v>92</v>
      </c>
      <c r="C11" s="199">
        <v>0</v>
      </c>
      <c r="D11" s="200"/>
      <c r="E11" s="201"/>
      <c r="F11" s="200"/>
      <c r="G11" s="201"/>
      <c r="H11" s="200"/>
      <c r="I11" s="201">
        <v>0</v>
      </c>
      <c r="J11" s="82"/>
      <c r="K11" s="83"/>
      <c r="L11" s="200"/>
      <c r="M11" s="201">
        <v>0</v>
      </c>
      <c r="N11" s="82"/>
      <c r="O11" s="83"/>
      <c r="P11" s="82"/>
      <c r="Q11" s="83"/>
      <c r="R11" s="82"/>
      <c r="S11" s="83"/>
      <c r="T11" s="82"/>
      <c r="U11" s="83"/>
      <c r="V11" s="82"/>
      <c r="W11" s="84"/>
      <c r="X11" s="113">
        <f t="shared" si="0"/>
        <v>0</v>
      </c>
      <c r="Y11" s="114">
        <f t="shared" si="1"/>
        <v>0</v>
      </c>
      <c r="Z11" s="81">
        <v>4</v>
      </c>
      <c r="AA11" s="105" t="s">
        <v>93</v>
      </c>
      <c r="AB11" s="250"/>
      <c r="AC11" s="251"/>
      <c r="AD11" s="252"/>
      <c r="AE11" s="251"/>
      <c r="AF11" s="252"/>
      <c r="AG11" s="251"/>
      <c r="AH11" s="252"/>
      <c r="AI11" s="251"/>
      <c r="AJ11" s="252"/>
      <c r="AK11" s="251"/>
      <c r="AL11" s="252"/>
      <c r="AM11" s="251"/>
      <c r="AN11" s="252"/>
      <c r="AO11" s="251"/>
      <c r="AP11" s="252"/>
      <c r="AQ11" s="251"/>
      <c r="AR11" s="252"/>
      <c r="AS11" s="251"/>
      <c r="AT11" s="252"/>
      <c r="AU11" s="251"/>
      <c r="AV11" s="253"/>
      <c r="AW11" s="248">
        <f t="shared" si="2"/>
        <v>0</v>
      </c>
      <c r="AX11" s="254">
        <f t="shared" si="3"/>
        <v>0</v>
      </c>
      <c r="AY11" s="292" t="str">
        <f t="shared" si="4"/>
        <v xml:space="preserve"> </v>
      </c>
      <c r="CH11" s="125" t="s">
        <v>198</v>
      </c>
    </row>
    <row r="12" spans="1:110">
      <c r="A12" s="81">
        <v>5</v>
      </c>
      <c r="B12" s="99" t="s">
        <v>94</v>
      </c>
      <c r="C12" s="199">
        <v>0</v>
      </c>
      <c r="D12" s="200"/>
      <c r="E12" s="201"/>
      <c r="F12" s="200"/>
      <c r="G12" s="201"/>
      <c r="H12" s="200"/>
      <c r="I12" s="201">
        <v>0</v>
      </c>
      <c r="J12" s="82"/>
      <c r="K12" s="83"/>
      <c r="L12" s="200"/>
      <c r="M12" s="201">
        <v>0</v>
      </c>
      <c r="N12" s="82"/>
      <c r="O12" s="83"/>
      <c r="P12" s="82"/>
      <c r="Q12" s="83"/>
      <c r="R12" s="82"/>
      <c r="S12" s="83"/>
      <c r="T12" s="82"/>
      <c r="U12" s="83"/>
      <c r="V12" s="82"/>
      <c r="W12" s="84"/>
      <c r="X12" s="113">
        <f t="shared" si="0"/>
        <v>0</v>
      </c>
      <c r="Y12" s="114">
        <f t="shared" si="1"/>
        <v>0</v>
      </c>
      <c r="Z12" s="77">
        <v>5</v>
      </c>
      <c r="AA12" s="99" t="s">
        <v>95</v>
      </c>
      <c r="AB12" s="250"/>
      <c r="AC12" s="251"/>
      <c r="AD12" s="252"/>
      <c r="AE12" s="251"/>
      <c r="AF12" s="252"/>
      <c r="AG12" s="251"/>
      <c r="AH12" s="252"/>
      <c r="AI12" s="251"/>
      <c r="AJ12" s="252"/>
      <c r="AK12" s="251"/>
      <c r="AL12" s="252"/>
      <c r="AM12" s="251"/>
      <c r="AN12" s="252"/>
      <c r="AO12" s="251"/>
      <c r="AP12" s="252"/>
      <c r="AQ12" s="251"/>
      <c r="AR12" s="252"/>
      <c r="AS12" s="251"/>
      <c r="AT12" s="252"/>
      <c r="AU12" s="251"/>
      <c r="AV12" s="253"/>
      <c r="AW12" s="248">
        <f t="shared" si="2"/>
        <v>0</v>
      </c>
      <c r="AX12" s="254">
        <f t="shared" si="3"/>
        <v>0</v>
      </c>
      <c r="AY12" s="292" t="str">
        <f t="shared" si="4"/>
        <v xml:space="preserve"> </v>
      </c>
      <c r="CH12" s="125" t="s">
        <v>199</v>
      </c>
    </row>
    <row r="13" spans="1:110">
      <c r="A13" s="81">
        <v>6</v>
      </c>
      <c r="B13" s="99" t="s">
        <v>96</v>
      </c>
      <c r="C13" s="199">
        <v>0</v>
      </c>
      <c r="D13" s="200"/>
      <c r="E13" s="201"/>
      <c r="F13" s="200"/>
      <c r="G13" s="201"/>
      <c r="H13" s="200"/>
      <c r="I13" s="201">
        <v>0</v>
      </c>
      <c r="J13" s="82"/>
      <c r="K13" s="83"/>
      <c r="L13" s="200"/>
      <c r="M13" s="201">
        <v>0</v>
      </c>
      <c r="N13" s="82"/>
      <c r="O13" s="83"/>
      <c r="P13" s="82"/>
      <c r="Q13" s="83"/>
      <c r="R13" s="82"/>
      <c r="S13" s="83"/>
      <c r="T13" s="82"/>
      <c r="U13" s="83"/>
      <c r="V13" s="82"/>
      <c r="W13" s="84"/>
      <c r="X13" s="113">
        <f t="shared" si="0"/>
        <v>0</v>
      </c>
      <c r="Y13" s="114">
        <f t="shared" si="1"/>
        <v>0</v>
      </c>
      <c r="Z13" s="81">
        <v>6</v>
      </c>
      <c r="AA13" s="99" t="s">
        <v>97</v>
      </c>
      <c r="AB13" s="250"/>
      <c r="AC13" s="251"/>
      <c r="AD13" s="252"/>
      <c r="AE13" s="251"/>
      <c r="AF13" s="252"/>
      <c r="AG13" s="251"/>
      <c r="AH13" s="252"/>
      <c r="AI13" s="251"/>
      <c r="AJ13" s="252"/>
      <c r="AK13" s="251"/>
      <c r="AL13" s="252"/>
      <c r="AM13" s="251"/>
      <c r="AN13" s="252"/>
      <c r="AO13" s="251"/>
      <c r="AP13" s="252"/>
      <c r="AQ13" s="251"/>
      <c r="AR13" s="252"/>
      <c r="AS13" s="251"/>
      <c r="AT13" s="252"/>
      <c r="AU13" s="251"/>
      <c r="AV13" s="253"/>
      <c r="AW13" s="248">
        <f t="shared" si="2"/>
        <v>0</v>
      </c>
      <c r="AX13" s="254">
        <f t="shared" si="3"/>
        <v>0</v>
      </c>
      <c r="AY13" s="292" t="str">
        <f t="shared" si="4"/>
        <v xml:space="preserve"> </v>
      </c>
    </row>
    <row r="14" spans="1:110">
      <c r="A14" s="81">
        <v>7</v>
      </c>
      <c r="B14" s="99" t="s">
        <v>98</v>
      </c>
      <c r="C14" s="199">
        <v>0</v>
      </c>
      <c r="D14" s="200"/>
      <c r="E14" s="201"/>
      <c r="F14" s="200"/>
      <c r="G14" s="201"/>
      <c r="H14" s="200"/>
      <c r="I14" s="201">
        <v>0</v>
      </c>
      <c r="J14" s="82"/>
      <c r="K14" s="83"/>
      <c r="L14" s="200"/>
      <c r="M14" s="201">
        <v>0</v>
      </c>
      <c r="N14" s="82"/>
      <c r="O14" s="83"/>
      <c r="P14" s="82"/>
      <c r="Q14" s="83"/>
      <c r="R14" s="82"/>
      <c r="S14" s="83"/>
      <c r="T14" s="82"/>
      <c r="U14" s="83"/>
      <c r="V14" s="82"/>
      <c r="W14" s="84"/>
      <c r="X14" s="113">
        <f t="shared" si="0"/>
        <v>0</v>
      </c>
      <c r="Y14" s="114">
        <f t="shared" si="1"/>
        <v>0</v>
      </c>
      <c r="Z14" s="77">
        <v>7</v>
      </c>
      <c r="AA14" s="99" t="s">
        <v>99</v>
      </c>
      <c r="AB14" s="250"/>
      <c r="AC14" s="251"/>
      <c r="AD14" s="252"/>
      <c r="AE14" s="251"/>
      <c r="AF14" s="252"/>
      <c r="AG14" s="251"/>
      <c r="AH14" s="252"/>
      <c r="AI14" s="251"/>
      <c r="AJ14" s="252"/>
      <c r="AK14" s="251"/>
      <c r="AL14" s="252"/>
      <c r="AM14" s="251"/>
      <c r="AN14" s="252"/>
      <c r="AO14" s="251"/>
      <c r="AP14" s="252"/>
      <c r="AQ14" s="251"/>
      <c r="AR14" s="252"/>
      <c r="AS14" s="251"/>
      <c r="AT14" s="252"/>
      <c r="AU14" s="251"/>
      <c r="AV14" s="253"/>
      <c r="AW14" s="248">
        <f t="shared" si="2"/>
        <v>0</v>
      </c>
      <c r="AX14" s="254">
        <f t="shared" si="3"/>
        <v>0</v>
      </c>
      <c r="AY14" s="292" t="str">
        <f t="shared" si="4"/>
        <v xml:space="preserve"> </v>
      </c>
    </row>
    <row r="15" spans="1:110">
      <c r="A15" s="81">
        <v>8</v>
      </c>
      <c r="B15" s="99" t="s">
        <v>100</v>
      </c>
      <c r="C15" s="199">
        <v>0</v>
      </c>
      <c r="D15" s="200"/>
      <c r="E15" s="201"/>
      <c r="F15" s="200"/>
      <c r="G15" s="201"/>
      <c r="H15" s="200"/>
      <c r="I15" s="201">
        <v>0</v>
      </c>
      <c r="J15" s="82"/>
      <c r="K15" s="83"/>
      <c r="L15" s="200"/>
      <c r="M15" s="201">
        <v>0</v>
      </c>
      <c r="N15" s="82"/>
      <c r="O15" s="83"/>
      <c r="P15" s="82"/>
      <c r="Q15" s="83"/>
      <c r="R15" s="82"/>
      <c r="S15" s="83"/>
      <c r="T15" s="82"/>
      <c r="U15" s="83"/>
      <c r="V15" s="82"/>
      <c r="W15" s="84"/>
      <c r="X15" s="113">
        <f t="shared" si="0"/>
        <v>0</v>
      </c>
      <c r="Y15" s="114">
        <f t="shared" si="1"/>
        <v>0</v>
      </c>
      <c r="Z15" s="81">
        <v>8</v>
      </c>
      <c r="AA15" s="99" t="s">
        <v>101</v>
      </c>
      <c r="AB15" s="250"/>
      <c r="AC15" s="251"/>
      <c r="AD15" s="252"/>
      <c r="AE15" s="251"/>
      <c r="AF15" s="252"/>
      <c r="AG15" s="251"/>
      <c r="AH15" s="252"/>
      <c r="AI15" s="251"/>
      <c r="AJ15" s="252"/>
      <c r="AK15" s="251"/>
      <c r="AL15" s="252"/>
      <c r="AM15" s="251"/>
      <c r="AN15" s="252"/>
      <c r="AO15" s="251"/>
      <c r="AP15" s="252"/>
      <c r="AQ15" s="251"/>
      <c r="AR15" s="252"/>
      <c r="AS15" s="251"/>
      <c r="AT15" s="252"/>
      <c r="AU15" s="251"/>
      <c r="AV15" s="253"/>
      <c r="AW15" s="248">
        <f t="shared" si="2"/>
        <v>0</v>
      </c>
      <c r="AX15" s="254">
        <f t="shared" si="3"/>
        <v>0</v>
      </c>
      <c r="AY15" s="292" t="str">
        <f t="shared" si="4"/>
        <v xml:space="preserve"> </v>
      </c>
    </row>
    <row r="16" spans="1:110">
      <c r="A16" s="81">
        <v>9</v>
      </c>
      <c r="B16" s="99" t="s">
        <v>102</v>
      </c>
      <c r="C16" s="199">
        <v>0</v>
      </c>
      <c r="D16" s="200"/>
      <c r="E16" s="201"/>
      <c r="F16" s="200"/>
      <c r="G16" s="201"/>
      <c r="H16" s="200"/>
      <c r="I16" s="201">
        <v>0</v>
      </c>
      <c r="J16" s="82"/>
      <c r="K16" s="83"/>
      <c r="L16" s="200"/>
      <c r="M16" s="201">
        <v>0</v>
      </c>
      <c r="N16" s="82"/>
      <c r="O16" s="83"/>
      <c r="P16" s="82"/>
      <c r="Q16" s="83"/>
      <c r="R16" s="82"/>
      <c r="S16" s="83"/>
      <c r="T16" s="82"/>
      <c r="U16" s="83"/>
      <c r="V16" s="82"/>
      <c r="W16" s="84"/>
      <c r="X16" s="113">
        <f t="shared" si="0"/>
        <v>0</v>
      </c>
      <c r="Y16" s="114">
        <f t="shared" si="1"/>
        <v>0</v>
      </c>
      <c r="Z16" s="77">
        <v>9</v>
      </c>
      <c r="AA16" s="99" t="s">
        <v>103</v>
      </c>
      <c r="AB16" s="250"/>
      <c r="AC16" s="251"/>
      <c r="AD16" s="252"/>
      <c r="AE16" s="251"/>
      <c r="AF16" s="252"/>
      <c r="AG16" s="251"/>
      <c r="AH16" s="252"/>
      <c r="AI16" s="251"/>
      <c r="AJ16" s="252"/>
      <c r="AK16" s="251"/>
      <c r="AL16" s="252"/>
      <c r="AM16" s="251"/>
      <c r="AN16" s="252"/>
      <c r="AO16" s="251"/>
      <c r="AP16" s="252"/>
      <c r="AQ16" s="251"/>
      <c r="AR16" s="252"/>
      <c r="AS16" s="251"/>
      <c r="AT16" s="252"/>
      <c r="AU16" s="251"/>
      <c r="AV16" s="253"/>
      <c r="AW16" s="248">
        <f t="shared" si="2"/>
        <v>0</v>
      </c>
      <c r="AX16" s="254">
        <f t="shared" si="3"/>
        <v>0</v>
      </c>
      <c r="AY16" s="292" t="str">
        <f t="shared" si="4"/>
        <v xml:space="preserve"> </v>
      </c>
    </row>
    <row r="17" spans="1:51">
      <c r="A17" s="81">
        <v>10</v>
      </c>
      <c r="B17" s="99" t="s">
        <v>104</v>
      </c>
      <c r="C17" s="199">
        <v>0</v>
      </c>
      <c r="D17" s="200"/>
      <c r="E17" s="201"/>
      <c r="F17" s="200"/>
      <c r="G17" s="201"/>
      <c r="H17" s="200"/>
      <c r="I17" s="201">
        <v>0</v>
      </c>
      <c r="J17" s="82"/>
      <c r="K17" s="83"/>
      <c r="L17" s="200"/>
      <c r="M17" s="201">
        <v>0</v>
      </c>
      <c r="N17" s="82"/>
      <c r="O17" s="83"/>
      <c r="P17" s="82"/>
      <c r="Q17" s="83"/>
      <c r="R17" s="82"/>
      <c r="S17" s="83"/>
      <c r="T17" s="82"/>
      <c r="U17" s="83"/>
      <c r="V17" s="82"/>
      <c r="W17" s="84"/>
      <c r="X17" s="113">
        <f t="shared" si="0"/>
        <v>0</v>
      </c>
      <c r="Y17" s="114">
        <f t="shared" si="1"/>
        <v>0</v>
      </c>
      <c r="Z17" s="81">
        <v>10</v>
      </c>
      <c r="AA17" s="99" t="s">
        <v>105</v>
      </c>
      <c r="AB17" s="250"/>
      <c r="AC17" s="251"/>
      <c r="AD17" s="252"/>
      <c r="AE17" s="251"/>
      <c r="AF17" s="252"/>
      <c r="AG17" s="251"/>
      <c r="AH17" s="252"/>
      <c r="AI17" s="251"/>
      <c r="AJ17" s="252"/>
      <c r="AK17" s="251"/>
      <c r="AL17" s="252"/>
      <c r="AM17" s="251"/>
      <c r="AN17" s="252"/>
      <c r="AO17" s="251"/>
      <c r="AP17" s="252"/>
      <c r="AQ17" s="251"/>
      <c r="AR17" s="252"/>
      <c r="AS17" s="251"/>
      <c r="AT17" s="252"/>
      <c r="AU17" s="251"/>
      <c r="AV17" s="253"/>
      <c r="AW17" s="248">
        <f t="shared" si="2"/>
        <v>0</v>
      </c>
      <c r="AX17" s="254">
        <f t="shared" si="3"/>
        <v>0</v>
      </c>
      <c r="AY17" s="292" t="str">
        <f t="shared" si="4"/>
        <v xml:space="preserve"> </v>
      </c>
    </row>
    <row r="18" spans="1:51">
      <c r="A18" s="81">
        <v>11</v>
      </c>
      <c r="B18" s="99" t="s">
        <v>106</v>
      </c>
      <c r="C18" s="199">
        <v>0</v>
      </c>
      <c r="D18" s="200"/>
      <c r="E18" s="201"/>
      <c r="F18" s="200"/>
      <c r="G18" s="201"/>
      <c r="H18" s="200"/>
      <c r="I18" s="201">
        <v>0</v>
      </c>
      <c r="J18" s="82"/>
      <c r="K18" s="83"/>
      <c r="L18" s="200"/>
      <c r="M18" s="201">
        <v>0</v>
      </c>
      <c r="N18" s="82"/>
      <c r="O18" s="83"/>
      <c r="P18" s="82"/>
      <c r="Q18" s="83"/>
      <c r="R18" s="82"/>
      <c r="S18" s="83"/>
      <c r="T18" s="82"/>
      <c r="U18" s="83"/>
      <c r="V18" s="82"/>
      <c r="W18" s="84"/>
      <c r="X18" s="113">
        <f t="shared" si="0"/>
        <v>0</v>
      </c>
      <c r="Y18" s="114">
        <f t="shared" si="1"/>
        <v>0</v>
      </c>
      <c r="Z18" s="77">
        <v>11</v>
      </c>
      <c r="AA18" s="99" t="s">
        <v>107</v>
      </c>
      <c r="AB18" s="250"/>
      <c r="AC18" s="251"/>
      <c r="AD18" s="252"/>
      <c r="AE18" s="251"/>
      <c r="AF18" s="252"/>
      <c r="AG18" s="251"/>
      <c r="AH18" s="252"/>
      <c r="AI18" s="251"/>
      <c r="AJ18" s="252"/>
      <c r="AK18" s="251"/>
      <c r="AL18" s="252"/>
      <c r="AM18" s="251"/>
      <c r="AN18" s="252"/>
      <c r="AO18" s="251"/>
      <c r="AP18" s="252"/>
      <c r="AQ18" s="251"/>
      <c r="AR18" s="252"/>
      <c r="AS18" s="251"/>
      <c r="AT18" s="252"/>
      <c r="AU18" s="251"/>
      <c r="AV18" s="253"/>
      <c r="AW18" s="248">
        <f t="shared" si="2"/>
        <v>0</v>
      </c>
      <c r="AX18" s="254">
        <f t="shared" si="3"/>
        <v>0</v>
      </c>
      <c r="AY18" s="292" t="str">
        <f t="shared" si="4"/>
        <v xml:space="preserve"> </v>
      </c>
    </row>
    <row r="19" spans="1:51">
      <c r="A19" s="81">
        <v>12</v>
      </c>
      <c r="B19" s="99" t="s">
        <v>108</v>
      </c>
      <c r="C19" s="199">
        <v>0</v>
      </c>
      <c r="D19" s="200"/>
      <c r="E19" s="201"/>
      <c r="F19" s="200"/>
      <c r="G19" s="201"/>
      <c r="H19" s="200"/>
      <c r="I19" s="201">
        <v>0</v>
      </c>
      <c r="J19" s="82"/>
      <c r="K19" s="83"/>
      <c r="L19" s="200"/>
      <c r="M19" s="201">
        <v>0</v>
      </c>
      <c r="N19" s="82"/>
      <c r="O19" s="83"/>
      <c r="P19" s="82"/>
      <c r="Q19" s="83"/>
      <c r="R19" s="82"/>
      <c r="S19" s="83"/>
      <c r="T19" s="82"/>
      <c r="U19" s="83"/>
      <c r="V19" s="82"/>
      <c r="W19" s="84"/>
      <c r="X19" s="113">
        <f t="shared" si="0"/>
        <v>0</v>
      </c>
      <c r="Y19" s="114">
        <f t="shared" si="1"/>
        <v>0</v>
      </c>
      <c r="Z19" s="81">
        <v>12</v>
      </c>
      <c r="AA19" s="99" t="s">
        <v>109</v>
      </c>
      <c r="AB19" s="250"/>
      <c r="AC19" s="251"/>
      <c r="AD19" s="252"/>
      <c r="AE19" s="251"/>
      <c r="AF19" s="252"/>
      <c r="AG19" s="251"/>
      <c r="AH19" s="252"/>
      <c r="AI19" s="251"/>
      <c r="AJ19" s="252"/>
      <c r="AK19" s="251"/>
      <c r="AL19" s="252"/>
      <c r="AM19" s="251"/>
      <c r="AN19" s="252"/>
      <c r="AO19" s="251"/>
      <c r="AP19" s="252"/>
      <c r="AQ19" s="251"/>
      <c r="AR19" s="252"/>
      <c r="AS19" s="251"/>
      <c r="AT19" s="252"/>
      <c r="AU19" s="251"/>
      <c r="AV19" s="253"/>
      <c r="AW19" s="248">
        <f t="shared" si="2"/>
        <v>0</v>
      </c>
      <c r="AX19" s="254">
        <f t="shared" si="3"/>
        <v>0</v>
      </c>
      <c r="AY19" s="292" t="str">
        <f t="shared" si="4"/>
        <v xml:space="preserve"> </v>
      </c>
    </row>
    <row r="20" spans="1:51">
      <c r="A20" s="81">
        <v>13</v>
      </c>
      <c r="B20" s="99" t="s">
        <v>110</v>
      </c>
      <c r="C20" s="199">
        <v>0</v>
      </c>
      <c r="D20" s="200"/>
      <c r="E20" s="201"/>
      <c r="F20" s="200"/>
      <c r="G20" s="201"/>
      <c r="H20" s="200"/>
      <c r="I20" s="201">
        <v>0</v>
      </c>
      <c r="J20" s="82"/>
      <c r="K20" s="83"/>
      <c r="L20" s="200"/>
      <c r="M20" s="201">
        <v>0</v>
      </c>
      <c r="N20" s="82"/>
      <c r="O20" s="83"/>
      <c r="P20" s="82"/>
      <c r="Q20" s="83"/>
      <c r="R20" s="82"/>
      <c r="S20" s="83"/>
      <c r="T20" s="82"/>
      <c r="U20" s="83"/>
      <c r="V20" s="82"/>
      <c r="W20" s="84"/>
      <c r="X20" s="113">
        <f t="shared" si="0"/>
        <v>0</v>
      </c>
      <c r="Y20" s="114">
        <f t="shared" si="1"/>
        <v>0</v>
      </c>
      <c r="Z20" s="77">
        <v>13</v>
      </c>
      <c r="AA20" s="99" t="s">
        <v>111</v>
      </c>
      <c r="AB20" s="250"/>
      <c r="AC20" s="251"/>
      <c r="AD20" s="252"/>
      <c r="AE20" s="251"/>
      <c r="AF20" s="252"/>
      <c r="AG20" s="251"/>
      <c r="AH20" s="252"/>
      <c r="AI20" s="251"/>
      <c r="AJ20" s="252"/>
      <c r="AK20" s="251"/>
      <c r="AL20" s="252"/>
      <c r="AM20" s="251"/>
      <c r="AN20" s="252"/>
      <c r="AO20" s="251"/>
      <c r="AP20" s="252"/>
      <c r="AQ20" s="251"/>
      <c r="AR20" s="252"/>
      <c r="AS20" s="251"/>
      <c r="AT20" s="252"/>
      <c r="AU20" s="251"/>
      <c r="AV20" s="253"/>
      <c r="AW20" s="248">
        <f t="shared" si="2"/>
        <v>0</v>
      </c>
      <c r="AX20" s="254">
        <f t="shared" si="3"/>
        <v>0</v>
      </c>
      <c r="AY20" s="292" t="str">
        <f t="shared" si="4"/>
        <v xml:space="preserve"> </v>
      </c>
    </row>
    <row r="21" spans="1:51">
      <c r="A21" s="81">
        <v>14</v>
      </c>
      <c r="B21" s="99" t="s">
        <v>112</v>
      </c>
      <c r="C21" s="199">
        <v>0</v>
      </c>
      <c r="D21" s="200"/>
      <c r="E21" s="201"/>
      <c r="F21" s="200"/>
      <c r="G21" s="201"/>
      <c r="H21" s="200"/>
      <c r="I21" s="201">
        <v>0</v>
      </c>
      <c r="J21" s="82"/>
      <c r="K21" s="83"/>
      <c r="L21" s="200"/>
      <c r="M21" s="201">
        <v>0</v>
      </c>
      <c r="N21" s="82"/>
      <c r="O21" s="83"/>
      <c r="P21" s="82"/>
      <c r="Q21" s="83"/>
      <c r="R21" s="82"/>
      <c r="S21" s="83"/>
      <c r="T21" s="82"/>
      <c r="U21" s="83"/>
      <c r="V21" s="82"/>
      <c r="W21" s="84"/>
      <c r="X21" s="113">
        <f t="shared" si="0"/>
        <v>0</v>
      </c>
      <c r="Y21" s="114">
        <f t="shared" si="1"/>
        <v>0</v>
      </c>
      <c r="Z21" s="81">
        <v>14</v>
      </c>
      <c r="AA21" s="99" t="s">
        <v>113</v>
      </c>
      <c r="AB21" s="250"/>
      <c r="AC21" s="251"/>
      <c r="AD21" s="252"/>
      <c r="AE21" s="251"/>
      <c r="AF21" s="252"/>
      <c r="AG21" s="251"/>
      <c r="AH21" s="252"/>
      <c r="AI21" s="251"/>
      <c r="AJ21" s="252"/>
      <c r="AK21" s="251"/>
      <c r="AL21" s="252"/>
      <c r="AM21" s="251"/>
      <c r="AN21" s="252"/>
      <c r="AO21" s="251"/>
      <c r="AP21" s="252"/>
      <c r="AQ21" s="251"/>
      <c r="AR21" s="252"/>
      <c r="AS21" s="251"/>
      <c r="AT21" s="252"/>
      <c r="AU21" s="251"/>
      <c r="AV21" s="253"/>
      <c r="AW21" s="248">
        <f t="shared" si="2"/>
        <v>0</v>
      </c>
      <c r="AX21" s="254">
        <f t="shared" si="3"/>
        <v>0</v>
      </c>
      <c r="AY21" s="292" t="str">
        <f t="shared" si="4"/>
        <v xml:space="preserve"> </v>
      </c>
    </row>
    <row r="22" spans="1:51">
      <c r="A22" s="81">
        <v>15</v>
      </c>
      <c r="B22" s="99" t="s">
        <v>114</v>
      </c>
      <c r="C22" s="199">
        <v>0</v>
      </c>
      <c r="D22" s="200"/>
      <c r="E22" s="201"/>
      <c r="F22" s="200"/>
      <c r="G22" s="201"/>
      <c r="H22" s="200"/>
      <c r="I22" s="201">
        <v>0</v>
      </c>
      <c r="J22" s="82"/>
      <c r="K22" s="83"/>
      <c r="L22" s="200"/>
      <c r="M22" s="201">
        <v>0</v>
      </c>
      <c r="N22" s="82"/>
      <c r="O22" s="83"/>
      <c r="P22" s="82"/>
      <c r="Q22" s="83"/>
      <c r="R22" s="82"/>
      <c r="S22" s="83"/>
      <c r="T22" s="82"/>
      <c r="U22" s="83"/>
      <c r="V22" s="82"/>
      <c r="W22" s="84"/>
      <c r="X22" s="113">
        <f t="shared" si="0"/>
        <v>0</v>
      </c>
      <c r="Y22" s="114">
        <f t="shared" si="1"/>
        <v>0</v>
      </c>
      <c r="Z22" s="77">
        <v>15</v>
      </c>
      <c r="AA22" s="99" t="s">
        <v>115</v>
      </c>
      <c r="AB22" s="250"/>
      <c r="AC22" s="251"/>
      <c r="AD22" s="252"/>
      <c r="AE22" s="251"/>
      <c r="AF22" s="252"/>
      <c r="AG22" s="251"/>
      <c r="AH22" s="252"/>
      <c r="AI22" s="251"/>
      <c r="AJ22" s="252"/>
      <c r="AK22" s="251"/>
      <c r="AL22" s="252"/>
      <c r="AM22" s="251"/>
      <c r="AN22" s="252"/>
      <c r="AO22" s="251"/>
      <c r="AP22" s="252"/>
      <c r="AQ22" s="251"/>
      <c r="AR22" s="252"/>
      <c r="AS22" s="251"/>
      <c r="AT22" s="252"/>
      <c r="AU22" s="251"/>
      <c r="AV22" s="253"/>
      <c r="AW22" s="248">
        <f t="shared" si="2"/>
        <v>0</v>
      </c>
      <c r="AX22" s="254">
        <f t="shared" si="3"/>
        <v>0</v>
      </c>
      <c r="AY22" s="292" t="str">
        <f t="shared" si="4"/>
        <v xml:space="preserve"> </v>
      </c>
    </row>
    <row r="23" spans="1:51">
      <c r="A23" s="81">
        <v>16</v>
      </c>
      <c r="B23" s="99" t="s">
        <v>116</v>
      </c>
      <c r="C23" s="199">
        <v>0</v>
      </c>
      <c r="D23" s="200"/>
      <c r="E23" s="201"/>
      <c r="F23" s="200"/>
      <c r="G23" s="201"/>
      <c r="H23" s="200"/>
      <c r="I23" s="201">
        <v>0</v>
      </c>
      <c r="J23" s="82"/>
      <c r="K23" s="83"/>
      <c r="L23" s="200"/>
      <c r="M23" s="201">
        <v>0</v>
      </c>
      <c r="N23" s="82"/>
      <c r="O23" s="83"/>
      <c r="P23" s="82"/>
      <c r="Q23" s="83"/>
      <c r="R23" s="82"/>
      <c r="S23" s="83"/>
      <c r="T23" s="82"/>
      <c r="U23" s="83"/>
      <c r="V23" s="82"/>
      <c r="W23" s="84"/>
      <c r="X23" s="113">
        <f t="shared" si="0"/>
        <v>0</v>
      </c>
      <c r="Y23" s="114">
        <f t="shared" si="1"/>
        <v>0</v>
      </c>
      <c r="Z23" s="81">
        <v>16</v>
      </c>
      <c r="AA23" s="99" t="s">
        <v>117</v>
      </c>
      <c r="AB23" s="250"/>
      <c r="AC23" s="251"/>
      <c r="AD23" s="252"/>
      <c r="AE23" s="251"/>
      <c r="AF23" s="252"/>
      <c r="AG23" s="251"/>
      <c r="AH23" s="252"/>
      <c r="AI23" s="251"/>
      <c r="AJ23" s="252"/>
      <c r="AK23" s="251"/>
      <c r="AL23" s="252"/>
      <c r="AM23" s="251"/>
      <c r="AN23" s="252"/>
      <c r="AO23" s="251"/>
      <c r="AP23" s="252"/>
      <c r="AQ23" s="251"/>
      <c r="AR23" s="252"/>
      <c r="AS23" s="251"/>
      <c r="AT23" s="252"/>
      <c r="AU23" s="251"/>
      <c r="AV23" s="253"/>
      <c r="AW23" s="248">
        <f t="shared" si="2"/>
        <v>0</v>
      </c>
      <c r="AX23" s="254">
        <f t="shared" si="3"/>
        <v>0</v>
      </c>
      <c r="AY23" s="292" t="str">
        <f t="shared" si="4"/>
        <v xml:space="preserve"> </v>
      </c>
    </row>
    <row r="24" spans="1:51">
      <c r="A24" s="81">
        <v>17</v>
      </c>
      <c r="B24" s="99" t="s">
        <v>118</v>
      </c>
      <c r="C24" s="199">
        <v>0</v>
      </c>
      <c r="D24" s="200"/>
      <c r="E24" s="201"/>
      <c r="F24" s="200"/>
      <c r="G24" s="201"/>
      <c r="H24" s="200"/>
      <c r="I24" s="201">
        <v>0</v>
      </c>
      <c r="J24" s="82"/>
      <c r="K24" s="83"/>
      <c r="L24" s="200"/>
      <c r="M24" s="201">
        <v>0</v>
      </c>
      <c r="N24" s="82"/>
      <c r="O24" s="83"/>
      <c r="P24" s="82"/>
      <c r="Q24" s="83"/>
      <c r="R24" s="82"/>
      <c r="S24" s="83"/>
      <c r="T24" s="82"/>
      <c r="U24" s="83"/>
      <c r="V24" s="82"/>
      <c r="W24" s="84"/>
      <c r="X24" s="113">
        <f t="shared" si="0"/>
        <v>0</v>
      </c>
      <c r="Y24" s="114">
        <f t="shared" si="1"/>
        <v>0</v>
      </c>
      <c r="Z24" s="77">
        <v>17</v>
      </c>
      <c r="AA24" s="99" t="s">
        <v>119</v>
      </c>
      <c r="AB24" s="250"/>
      <c r="AC24" s="251"/>
      <c r="AD24" s="252"/>
      <c r="AE24" s="251"/>
      <c r="AF24" s="252"/>
      <c r="AG24" s="251"/>
      <c r="AH24" s="252"/>
      <c r="AI24" s="251"/>
      <c r="AJ24" s="252"/>
      <c r="AK24" s="251"/>
      <c r="AL24" s="252"/>
      <c r="AM24" s="251"/>
      <c r="AN24" s="252"/>
      <c r="AO24" s="251"/>
      <c r="AP24" s="252"/>
      <c r="AQ24" s="251"/>
      <c r="AR24" s="252"/>
      <c r="AS24" s="251"/>
      <c r="AT24" s="252"/>
      <c r="AU24" s="251"/>
      <c r="AV24" s="253"/>
      <c r="AW24" s="248">
        <f t="shared" si="2"/>
        <v>0</v>
      </c>
      <c r="AX24" s="254">
        <f t="shared" si="3"/>
        <v>0</v>
      </c>
      <c r="AY24" s="292" t="str">
        <f t="shared" si="4"/>
        <v xml:space="preserve"> </v>
      </c>
    </row>
    <row r="25" spans="1:51">
      <c r="A25" s="81">
        <v>18</v>
      </c>
      <c r="B25" s="99" t="s">
        <v>120</v>
      </c>
      <c r="C25" s="199">
        <v>0</v>
      </c>
      <c r="D25" s="200"/>
      <c r="E25" s="201"/>
      <c r="F25" s="200"/>
      <c r="G25" s="201"/>
      <c r="H25" s="200"/>
      <c r="I25" s="201">
        <v>0</v>
      </c>
      <c r="J25" s="82"/>
      <c r="K25" s="83"/>
      <c r="L25" s="200"/>
      <c r="M25" s="201">
        <v>0</v>
      </c>
      <c r="N25" s="82"/>
      <c r="O25" s="83"/>
      <c r="P25" s="82"/>
      <c r="Q25" s="83"/>
      <c r="R25" s="82"/>
      <c r="S25" s="83"/>
      <c r="T25" s="82"/>
      <c r="U25" s="83"/>
      <c r="V25" s="82"/>
      <c r="W25" s="84"/>
      <c r="X25" s="113">
        <f t="shared" si="0"/>
        <v>0</v>
      </c>
      <c r="Y25" s="114">
        <f t="shared" si="1"/>
        <v>0</v>
      </c>
      <c r="Z25" s="81">
        <v>18</v>
      </c>
      <c r="AA25" s="99" t="s">
        <v>121</v>
      </c>
      <c r="AB25" s="250"/>
      <c r="AC25" s="251"/>
      <c r="AD25" s="252"/>
      <c r="AE25" s="251"/>
      <c r="AF25" s="252"/>
      <c r="AG25" s="251"/>
      <c r="AH25" s="252"/>
      <c r="AI25" s="251"/>
      <c r="AJ25" s="252"/>
      <c r="AK25" s="251"/>
      <c r="AL25" s="252"/>
      <c r="AM25" s="251"/>
      <c r="AN25" s="252"/>
      <c r="AO25" s="251"/>
      <c r="AP25" s="252"/>
      <c r="AQ25" s="251"/>
      <c r="AR25" s="252"/>
      <c r="AS25" s="251"/>
      <c r="AT25" s="252"/>
      <c r="AU25" s="251"/>
      <c r="AV25" s="253"/>
      <c r="AW25" s="248">
        <f t="shared" si="2"/>
        <v>0</v>
      </c>
      <c r="AX25" s="254">
        <f t="shared" si="3"/>
        <v>0</v>
      </c>
      <c r="AY25" s="292" t="str">
        <f t="shared" si="4"/>
        <v xml:space="preserve"> </v>
      </c>
    </row>
    <row r="26" spans="1:51">
      <c r="A26" s="81">
        <v>19</v>
      </c>
      <c r="B26" s="99" t="s">
        <v>122</v>
      </c>
      <c r="C26" s="199">
        <v>0</v>
      </c>
      <c r="D26" s="200"/>
      <c r="E26" s="201"/>
      <c r="F26" s="200"/>
      <c r="G26" s="201"/>
      <c r="H26" s="200"/>
      <c r="I26" s="201">
        <v>0</v>
      </c>
      <c r="J26" s="82"/>
      <c r="K26" s="83"/>
      <c r="L26" s="200"/>
      <c r="M26" s="201">
        <v>0</v>
      </c>
      <c r="N26" s="82"/>
      <c r="O26" s="83"/>
      <c r="P26" s="82"/>
      <c r="Q26" s="83"/>
      <c r="R26" s="82"/>
      <c r="S26" s="83"/>
      <c r="T26" s="82"/>
      <c r="U26" s="83"/>
      <c r="V26" s="82"/>
      <c r="W26" s="84"/>
      <c r="X26" s="113">
        <f t="shared" si="0"/>
        <v>0</v>
      </c>
      <c r="Y26" s="114">
        <f t="shared" si="1"/>
        <v>0</v>
      </c>
      <c r="Z26" s="77">
        <v>19</v>
      </c>
      <c r="AA26" s="99" t="s">
        <v>123</v>
      </c>
      <c r="AB26" s="250"/>
      <c r="AC26" s="251"/>
      <c r="AD26" s="252"/>
      <c r="AE26" s="251"/>
      <c r="AF26" s="252"/>
      <c r="AG26" s="251"/>
      <c r="AH26" s="252"/>
      <c r="AI26" s="251"/>
      <c r="AJ26" s="252"/>
      <c r="AK26" s="251"/>
      <c r="AL26" s="252"/>
      <c r="AM26" s="251"/>
      <c r="AN26" s="252"/>
      <c r="AO26" s="251"/>
      <c r="AP26" s="252"/>
      <c r="AQ26" s="251"/>
      <c r="AR26" s="252"/>
      <c r="AS26" s="251"/>
      <c r="AT26" s="252"/>
      <c r="AU26" s="251"/>
      <c r="AV26" s="253"/>
      <c r="AW26" s="248">
        <f t="shared" si="2"/>
        <v>0</v>
      </c>
      <c r="AX26" s="254">
        <f t="shared" si="3"/>
        <v>0</v>
      </c>
      <c r="AY26" s="292" t="str">
        <f t="shared" si="4"/>
        <v xml:space="preserve"> </v>
      </c>
    </row>
    <row r="27" spans="1:51">
      <c r="A27" s="81">
        <v>20</v>
      </c>
      <c r="B27" s="99" t="s">
        <v>124</v>
      </c>
      <c r="C27" s="199">
        <v>0</v>
      </c>
      <c r="D27" s="200"/>
      <c r="E27" s="201"/>
      <c r="F27" s="200"/>
      <c r="G27" s="201"/>
      <c r="H27" s="200"/>
      <c r="I27" s="201">
        <v>0</v>
      </c>
      <c r="J27" s="82"/>
      <c r="K27" s="83"/>
      <c r="L27" s="200"/>
      <c r="M27" s="201">
        <v>0</v>
      </c>
      <c r="N27" s="82"/>
      <c r="O27" s="83"/>
      <c r="P27" s="82"/>
      <c r="Q27" s="83"/>
      <c r="R27" s="82"/>
      <c r="S27" s="83"/>
      <c r="T27" s="82"/>
      <c r="U27" s="83"/>
      <c r="V27" s="82"/>
      <c r="W27" s="84"/>
      <c r="X27" s="113">
        <f t="shared" si="0"/>
        <v>0</v>
      </c>
      <c r="Y27" s="114">
        <f t="shared" si="1"/>
        <v>0</v>
      </c>
      <c r="Z27" s="81">
        <v>20</v>
      </c>
      <c r="AA27" s="99" t="s">
        <v>125</v>
      </c>
      <c r="AB27" s="250"/>
      <c r="AC27" s="251"/>
      <c r="AD27" s="252"/>
      <c r="AE27" s="251"/>
      <c r="AF27" s="252"/>
      <c r="AG27" s="251"/>
      <c r="AH27" s="252"/>
      <c r="AI27" s="251"/>
      <c r="AJ27" s="252"/>
      <c r="AK27" s="251"/>
      <c r="AL27" s="252"/>
      <c r="AM27" s="251"/>
      <c r="AN27" s="252"/>
      <c r="AO27" s="251"/>
      <c r="AP27" s="252"/>
      <c r="AQ27" s="251"/>
      <c r="AR27" s="252"/>
      <c r="AS27" s="251"/>
      <c r="AT27" s="252"/>
      <c r="AU27" s="251"/>
      <c r="AV27" s="253"/>
      <c r="AW27" s="248">
        <f t="shared" si="2"/>
        <v>0</v>
      </c>
      <c r="AX27" s="254">
        <f t="shared" si="3"/>
        <v>0</v>
      </c>
      <c r="AY27" s="292" t="str">
        <f t="shared" si="4"/>
        <v xml:space="preserve"> </v>
      </c>
    </row>
    <row r="28" spans="1:51">
      <c r="A28" s="81">
        <v>21</v>
      </c>
      <c r="B28" s="99" t="s">
        <v>126</v>
      </c>
      <c r="C28" s="199">
        <v>0</v>
      </c>
      <c r="D28" s="200"/>
      <c r="E28" s="201"/>
      <c r="F28" s="200"/>
      <c r="G28" s="201"/>
      <c r="H28" s="200"/>
      <c r="I28" s="201">
        <v>0</v>
      </c>
      <c r="J28" s="82"/>
      <c r="K28" s="83"/>
      <c r="L28" s="200"/>
      <c r="M28" s="201">
        <v>0</v>
      </c>
      <c r="N28" s="82"/>
      <c r="O28" s="83"/>
      <c r="P28" s="82"/>
      <c r="Q28" s="83"/>
      <c r="R28" s="82"/>
      <c r="S28" s="83"/>
      <c r="T28" s="82"/>
      <c r="U28" s="83"/>
      <c r="V28" s="82"/>
      <c r="W28" s="84"/>
      <c r="X28" s="113">
        <f t="shared" si="0"/>
        <v>0</v>
      </c>
      <c r="Y28" s="114">
        <f t="shared" si="1"/>
        <v>0</v>
      </c>
      <c r="Z28" s="77">
        <v>21</v>
      </c>
      <c r="AA28" s="99" t="s">
        <v>127</v>
      </c>
      <c r="AB28" s="250"/>
      <c r="AC28" s="251"/>
      <c r="AD28" s="252"/>
      <c r="AE28" s="251"/>
      <c r="AF28" s="252"/>
      <c r="AG28" s="251"/>
      <c r="AH28" s="252"/>
      <c r="AI28" s="251"/>
      <c r="AJ28" s="252"/>
      <c r="AK28" s="251"/>
      <c r="AL28" s="252"/>
      <c r="AM28" s="251"/>
      <c r="AN28" s="252"/>
      <c r="AO28" s="251"/>
      <c r="AP28" s="252"/>
      <c r="AQ28" s="251"/>
      <c r="AR28" s="252"/>
      <c r="AS28" s="251"/>
      <c r="AT28" s="252"/>
      <c r="AU28" s="251"/>
      <c r="AV28" s="253"/>
      <c r="AW28" s="248">
        <f t="shared" si="2"/>
        <v>0</v>
      </c>
      <c r="AX28" s="254">
        <f t="shared" si="3"/>
        <v>0</v>
      </c>
      <c r="AY28" s="292" t="str">
        <f t="shared" si="4"/>
        <v xml:space="preserve"> </v>
      </c>
    </row>
    <row r="29" spans="1:51">
      <c r="A29" s="81">
        <v>22</v>
      </c>
      <c r="B29" s="99" t="s">
        <v>128</v>
      </c>
      <c r="C29" s="199">
        <v>0</v>
      </c>
      <c r="D29" s="200"/>
      <c r="E29" s="201"/>
      <c r="F29" s="200"/>
      <c r="G29" s="201"/>
      <c r="H29" s="200"/>
      <c r="I29" s="201">
        <v>0</v>
      </c>
      <c r="J29" s="82"/>
      <c r="K29" s="83"/>
      <c r="L29" s="200"/>
      <c r="M29" s="201">
        <v>0</v>
      </c>
      <c r="N29" s="82"/>
      <c r="O29" s="83"/>
      <c r="P29" s="82"/>
      <c r="Q29" s="83"/>
      <c r="R29" s="82"/>
      <c r="S29" s="83"/>
      <c r="T29" s="82"/>
      <c r="U29" s="83"/>
      <c r="V29" s="82"/>
      <c r="W29" s="84"/>
      <c r="X29" s="113">
        <f t="shared" si="0"/>
        <v>0</v>
      </c>
      <c r="Y29" s="114">
        <f t="shared" si="1"/>
        <v>0</v>
      </c>
      <c r="Z29" s="81">
        <v>22</v>
      </c>
      <c r="AA29" s="99" t="s">
        <v>129</v>
      </c>
      <c r="AB29" s="250"/>
      <c r="AC29" s="251"/>
      <c r="AD29" s="252"/>
      <c r="AE29" s="251"/>
      <c r="AF29" s="252"/>
      <c r="AG29" s="251"/>
      <c r="AH29" s="252"/>
      <c r="AI29" s="251"/>
      <c r="AJ29" s="252"/>
      <c r="AK29" s="251"/>
      <c r="AL29" s="252"/>
      <c r="AM29" s="251"/>
      <c r="AN29" s="252"/>
      <c r="AO29" s="251"/>
      <c r="AP29" s="252"/>
      <c r="AQ29" s="251"/>
      <c r="AR29" s="252"/>
      <c r="AS29" s="251"/>
      <c r="AT29" s="252"/>
      <c r="AU29" s="251"/>
      <c r="AV29" s="253"/>
      <c r="AW29" s="248">
        <f t="shared" si="2"/>
        <v>0</v>
      </c>
      <c r="AX29" s="254">
        <f t="shared" si="3"/>
        <v>0</v>
      </c>
      <c r="AY29" s="292" t="str">
        <f t="shared" si="4"/>
        <v xml:space="preserve"> </v>
      </c>
    </row>
    <row r="30" spans="1:51">
      <c r="A30" s="81">
        <v>23</v>
      </c>
      <c r="B30" s="99" t="s">
        <v>130</v>
      </c>
      <c r="C30" s="199">
        <v>0</v>
      </c>
      <c r="D30" s="200"/>
      <c r="E30" s="201"/>
      <c r="F30" s="200"/>
      <c r="G30" s="201"/>
      <c r="H30" s="200"/>
      <c r="I30" s="201">
        <v>0</v>
      </c>
      <c r="J30" s="82"/>
      <c r="K30" s="83"/>
      <c r="L30" s="200"/>
      <c r="M30" s="201">
        <v>0</v>
      </c>
      <c r="N30" s="82"/>
      <c r="O30" s="83"/>
      <c r="P30" s="82"/>
      <c r="Q30" s="83"/>
      <c r="R30" s="82"/>
      <c r="S30" s="83"/>
      <c r="T30" s="82"/>
      <c r="U30" s="83"/>
      <c r="V30" s="82"/>
      <c r="W30" s="84"/>
      <c r="X30" s="113">
        <f t="shared" si="0"/>
        <v>0</v>
      </c>
      <c r="Y30" s="114">
        <f t="shared" si="1"/>
        <v>0</v>
      </c>
      <c r="Z30" s="77">
        <v>23</v>
      </c>
      <c r="AA30" s="99" t="s">
        <v>131</v>
      </c>
      <c r="AB30" s="250"/>
      <c r="AC30" s="251"/>
      <c r="AD30" s="252"/>
      <c r="AE30" s="251"/>
      <c r="AF30" s="252"/>
      <c r="AG30" s="251"/>
      <c r="AH30" s="252"/>
      <c r="AI30" s="251"/>
      <c r="AJ30" s="252"/>
      <c r="AK30" s="251"/>
      <c r="AL30" s="252"/>
      <c r="AM30" s="251"/>
      <c r="AN30" s="252"/>
      <c r="AO30" s="251"/>
      <c r="AP30" s="252"/>
      <c r="AQ30" s="251"/>
      <c r="AR30" s="252"/>
      <c r="AS30" s="251"/>
      <c r="AT30" s="252"/>
      <c r="AU30" s="251"/>
      <c r="AV30" s="253"/>
      <c r="AW30" s="248">
        <f t="shared" si="2"/>
        <v>0</v>
      </c>
      <c r="AX30" s="254">
        <f t="shared" si="3"/>
        <v>0</v>
      </c>
      <c r="AY30" s="292" t="str">
        <f t="shared" si="4"/>
        <v xml:space="preserve"> </v>
      </c>
    </row>
    <row r="31" spans="1:51">
      <c r="A31" s="81">
        <v>24</v>
      </c>
      <c r="B31" s="99" t="s">
        <v>132</v>
      </c>
      <c r="C31" s="199">
        <v>0</v>
      </c>
      <c r="D31" s="200"/>
      <c r="E31" s="201"/>
      <c r="F31" s="200"/>
      <c r="G31" s="201"/>
      <c r="H31" s="200"/>
      <c r="I31" s="201">
        <v>0</v>
      </c>
      <c r="J31" s="82"/>
      <c r="K31" s="83"/>
      <c r="L31" s="200"/>
      <c r="M31" s="201">
        <v>0</v>
      </c>
      <c r="N31" s="82"/>
      <c r="O31" s="83"/>
      <c r="P31" s="82"/>
      <c r="Q31" s="83"/>
      <c r="R31" s="82"/>
      <c r="S31" s="83"/>
      <c r="T31" s="82"/>
      <c r="U31" s="83"/>
      <c r="V31" s="82"/>
      <c r="W31" s="84"/>
      <c r="X31" s="113">
        <f t="shared" si="0"/>
        <v>0</v>
      </c>
      <c r="Y31" s="114">
        <f t="shared" si="1"/>
        <v>0</v>
      </c>
      <c r="Z31" s="81">
        <v>24</v>
      </c>
      <c r="AA31" s="99" t="s">
        <v>133</v>
      </c>
      <c r="AB31" s="250"/>
      <c r="AC31" s="251"/>
      <c r="AD31" s="252"/>
      <c r="AE31" s="251"/>
      <c r="AF31" s="252"/>
      <c r="AG31" s="251"/>
      <c r="AH31" s="252"/>
      <c r="AI31" s="251"/>
      <c r="AJ31" s="252"/>
      <c r="AK31" s="251"/>
      <c r="AL31" s="252"/>
      <c r="AM31" s="251"/>
      <c r="AN31" s="252"/>
      <c r="AO31" s="251"/>
      <c r="AP31" s="252"/>
      <c r="AQ31" s="251"/>
      <c r="AR31" s="252"/>
      <c r="AS31" s="251"/>
      <c r="AT31" s="252"/>
      <c r="AU31" s="251"/>
      <c r="AV31" s="253"/>
      <c r="AW31" s="248">
        <f t="shared" si="2"/>
        <v>0</v>
      </c>
      <c r="AX31" s="254">
        <f t="shared" si="3"/>
        <v>0</v>
      </c>
      <c r="AY31" s="292" t="str">
        <f t="shared" si="4"/>
        <v xml:space="preserve"> </v>
      </c>
    </row>
    <row r="32" spans="1:51">
      <c r="A32" s="81">
        <v>25</v>
      </c>
      <c r="B32" s="99" t="s">
        <v>134</v>
      </c>
      <c r="C32" s="199">
        <v>0</v>
      </c>
      <c r="D32" s="200"/>
      <c r="E32" s="201"/>
      <c r="F32" s="200"/>
      <c r="G32" s="201"/>
      <c r="H32" s="200"/>
      <c r="I32" s="201">
        <v>0</v>
      </c>
      <c r="J32" s="82"/>
      <c r="K32" s="83"/>
      <c r="L32" s="200"/>
      <c r="M32" s="201">
        <v>0</v>
      </c>
      <c r="N32" s="82"/>
      <c r="O32" s="83"/>
      <c r="P32" s="82"/>
      <c r="Q32" s="83"/>
      <c r="R32" s="82"/>
      <c r="S32" s="83"/>
      <c r="T32" s="82"/>
      <c r="U32" s="83"/>
      <c r="V32" s="82"/>
      <c r="W32" s="84"/>
      <c r="X32" s="113">
        <f t="shared" si="0"/>
        <v>0</v>
      </c>
      <c r="Y32" s="114">
        <f t="shared" si="1"/>
        <v>0</v>
      </c>
      <c r="Z32" s="77">
        <v>25</v>
      </c>
      <c r="AA32" s="99" t="s">
        <v>135</v>
      </c>
      <c r="AB32" s="250"/>
      <c r="AC32" s="251"/>
      <c r="AD32" s="252"/>
      <c r="AE32" s="251"/>
      <c r="AF32" s="252"/>
      <c r="AG32" s="251"/>
      <c r="AH32" s="252"/>
      <c r="AI32" s="251"/>
      <c r="AJ32" s="252"/>
      <c r="AK32" s="251"/>
      <c r="AL32" s="252"/>
      <c r="AM32" s="251"/>
      <c r="AN32" s="252"/>
      <c r="AO32" s="251"/>
      <c r="AP32" s="252"/>
      <c r="AQ32" s="251"/>
      <c r="AR32" s="252"/>
      <c r="AS32" s="251"/>
      <c r="AT32" s="252"/>
      <c r="AU32" s="251"/>
      <c r="AV32" s="253"/>
      <c r="AW32" s="248">
        <f t="shared" si="2"/>
        <v>0</v>
      </c>
      <c r="AX32" s="254">
        <f t="shared" si="3"/>
        <v>0</v>
      </c>
      <c r="AY32" s="292" t="str">
        <f t="shared" si="4"/>
        <v xml:space="preserve"> </v>
      </c>
    </row>
    <row r="33" spans="1:51">
      <c r="A33" s="81">
        <v>26</v>
      </c>
      <c r="B33" s="99" t="s">
        <v>136</v>
      </c>
      <c r="C33" s="199">
        <v>0</v>
      </c>
      <c r="D33" s="200"/>
      <c r="E33" s="201"/>
      <c r="F33" s="200"/>
      <c r="G33" s="201"/>
      <c r="H33" s="200"/>
      <c r="I33" s="201">
        <v>0</v>
      </c>
      <c r="J33" s="82"/>
      <c r="K33" s="83"/>
      <c r="L33" s="200"/>
      <c r="M33" s="201">
        <v>0</v>
      </c>
      <c r="N33" s="82"/>
      <c r="O33" s="83"/>
      <c r="P33" s="82"/>
      <c r="Q33" s="83"/>
      <c r="R33" s="82"/>
      <c r="S33" s="83"/>
      <c r="T33" s="82"/>
      <c r="U33" s="83"/>
      <c r="V33" s="82"/>
      <c r="W33" s="84"/>
      <c r="X33" s="113">
        <f t="shared" si="0"/>
        <v>0</v>
      </c>
      <c r="Y33" s="114">
        <f t="shared" si="1"/>
        <v>0</v>
      </c>
      <c r="Z33" s="81">
        <v>26</v>
      </c>
      <c r="AA33" s="99" t="s">
        <v>137</v>
      </c>
      <c r="AB33" s="250"/>
      <c r="AC33" s="251"/>
      <c r="AD33" s="252"/>
      <c r="AE33" s="251"/>
      <c r="AF33" s="252"/>
      <c r="AG33" s="251"/>
      <c r="AH33" s="252"/>
      <c r="AI33" s="251"/>
      <c r="AJ33" s="252"/>
      <c r="AK33" s="251"/>
      <c r="AL33" s="252"/>
      <c r="AM33" s="251"/>
      <c r="AN33" s="252"/>
      <c r="AO33" s="251"/>
      <c r="AP33" s="252"/>
      <c r="AQ33" s="251"/>
      <c r="AR33" s="252"/>
      <c r="AS33" s="251"/>
      <c r="AT33" s="252"/>
      <c r="AU33" s="251"/>
      <c r="AV33" s="253"/>
      <c r="AW33" s="248">
        <f t="shared" si="2"/>
        <v>0</v>
      </c>
      <c r="AX33" s="254">
        <f t="shared" si="3"/>
        <v>0</v>
      </c>
      <c r="AY33" s="292" t="str">
        <f t="shared" si="4"/>
        <v xml:space="preserve"> </v>
      </c>
    </row>
    <row r="34" spans="1:51">
      <c r="A34" s="81">
        <v>27</v>
      </c>
      <c r="B34" s="99" t="s">
        <v>138</v>
      </c>
      <c r="C34" s="199">
        <v>0</v>
      </c>
      <c r="D34" s="200"/>
      <c r="E34" s="201"/>
      <c r="F34" s="200"/>
      <c r="G34" s="201"/>
      <c r="H34" s="200"/>
      <c r="I34" s="201">
        <v>0</v>
      </c>
      <c r="J34" s="82"/>
      <c r="K34" s="83"/>
      <c r="L34" s="200"/>
      <c r="M34" s="201">
        <v>0</v>
      </c>
      <c r="N34" s="82"/>
      <c r="O34" s="83"/>
      <c r="P34" s="82"/>
      <c r="Q34" s="83"/>
      <c r="R34" s="82"/>
      <c r="S34" s="83"/>
      <c r="T34" s="82"/>
      <c r="U34" s="83"/>
      <c r="V34" s="82"/>
      <c r="W34" s="84"/>
      <c r="X34" s="113">
        <f t="shared" si="0"/>
        <v>0</v>
      </c>
      <c r="Y34" s="114">
        <f t="shared" si="1"/>
        <v>0</v>
      </c>
      <c r="Z34" s="77">
        <v>27</v>
      </c>
      <c r="AA34" s="99" t="s">
        <v>139</v>
      </c>
      <c r="AB34" s="250"/>
      <c r="AC34" s="251"/>
      <c r="AD34" s="252"/>
      <c r="AE34" s="251"/>
      <c r="AF34" s="252"/>
      <c r="AG34" s="251"/>
      <c r="AH34" s="252"/>
      <c r="AI34" s="251"/>
      <c r="AJ34" s="252"/>
      <c r="AK34" s="251"/>
      <c r="AL34" s="252"/>
      <c r="AM34" s="251"/>
      <c r="AN34" s="252"/>
      <c r="AO34" s="251"/>
      <c r="AP34" s="252"/>
      <c r="AQ34" s="251"/>
      <c r="AR34" s="252"/>
      <c r="AS34" s="251"/>
      <c r="AT34" s="252"/>
      <c r="AU34" s="251"/>
      <c r="AV34" s="253"/>
      <c r="AW34" s="248">
        <f t="shared" si="2"/>
        <v>0</v>
      </c>
      <c r="AX34" s="254">
        <f t="shared" si="3"/>
        <v>0</v>
      </c>
      <c r="AY34" s="292" t="str">
        <f t="shared" si="4"/>
        <v xml:space="preserve"> </v>
      </c>
    </row>
    <row r="35" spans="1:51">
      <c r="A35" s="81">
        <v>28</v>
      </c>
      <c r="B35" s="99" t="s">
        <v>140</v>
      </c>
      <c r="C35" s="199">
        <v>0</v>
      </c>
      <c r="D35" s="200"/>
      <c r="E35" s="201"/>
      <c r="F35" s="200"/>
      <c r="G35" s="201"/>
      <c r="H35" s="200"/>
      <c r="I35" s="201">
        <v>0</v>
      </c>
      <c r="J35" s="82"/>
      <c r="K35" s="83"/>
      <c r="L35" s="200"/>
      <c r="M35" s="201">
        <v>0</v>
      </c>
      <c r="N35" s="82"/>
      <c r="O35" s="83"/>
      <c r="P35" s="82"/>
      <c r="Q35" s="83"/>
      <c r="R35" s="82"/>
      <c r="S35" s="83"/>
      <c r="T35" s="82"/>
      <c r="U35" s="83"/>
      <c r="V35" s="82"/>
      <c r="W35" s="84"/>
      <c r="X35" s="113">
        <f t="shared" si="0"/>
        <v>0</v>
      </c>
      <c r="Y35" s="114">
        <f t="shared" si="1"/>
        <v>0</v>
      </c>
      <c r="Z35" s="81">
        <v>28</v>
      </c>
      <c r="AA35" s="99" t="s">
        <v>141</v>
      </c>
      <c r="AB35" s="250"/>
      <c r="AC35" s="251"/>
      <c r="AD35" s="252"/>
      <c r="AE35" s="251"/>
      <c r="AF35" s="252"/>
      <c r="AG35" s="251"/>
      <c r="AH35" s="252"/>
      <c r="AI35" s="251"/>
      <c r="AJ35" s="252"/>
      <c r="AK35" s="251"/>
      <c r="AL35" s="252"/>
      <c r="AM35" s="251"/>
      <c r="AN35" s="252"/>
      <c r="AO35" s="251"/>
      <c r="AP35" s="252"/>
      <c r="AQ35" s="251"/>
      <c r="AR35" s="252"/>
      <c r="AS35" s="251"/>
      <c r="AT35" s="252"/>
      <c r="AU35" s="251"/>
      <c r="AV35" s="253"/>
      <c r="AW35" s="248">
        <f t="shared" si="2"/>
        <v>0</v>
      </c>
      <c r="AX35" s="254">
        <f t="shared" si="3"/>
        <v>0</v>
      </c>
      <c r="AY35" s="292" t="str">
        <f t="shared" si="4"/>
        <v xml:space="preserve"> </v>
      </c>
    </row>
    <row r="36" spans="1:51">
      <c r="A36" s="81">
        <v>29</v>
      </c>
      <c r="B36" s="99" t="s">
        <v>142</v>
      </c>
      <c r="C36" s="199">
        <v>0</v>
      </c>
      <c r="D36" s="200"/>
      <c r="E36" s="201"/>
      <c r="F36" s="200"/>
      <c r="G36" s="201"/>
      <c r="H36" s="200"/>
      <c r="I36" s="201">
        <v>0</v>
      </c>
      <c r="J36" s="82"/>
      <c r="K36" s="83"/>
      <c r="L36" s="200"/>
      <c r="M36" s="201">
        <v>0</v>
      </c>
      <c r="N36" s="82"/>
      <c r="O36" s="83"/>
      <c r="P36" s="82"/>
      <c r="Q36" s="83"/>
      <c r="R36" s="82"/>
      <c r="S36" s="83"/>
      <c r="T36" s="82"/>
      <c r="U36" s="83"/>
      <c r="V36" s="82"/>
      <c r="W36" s="84"/>
      <c r="X36" s="113">
        <f t="shared" si="0"/>
        <v>0</v>
      </c>
      <c r="Y36" s="114">
        <f t="shared" si="1"/>
        <v>0</v>
      </c>
      <c r="Z36" s="77">
        <v>29</v>
      </c>
      <c r="AA36" s="99" t="s">
        <v>143</v>
      </c>
      <c r="AB36" s="250"/>
      <c r="AC36" s="251"/>
      <c r="AD36" s="252"/>
      <c r="AE36" s="251"/>
      <c r="AF36" s="252"/>
      <c r="AG36" s="251"/>
      <c r="AH36" s="252"/>
      <c r="AI36" s="251"/>
      <c r="AJ36" s="252"/>
      <c r="AK36" s="251"/>
      <c r="AL36" s="252"/>
      <c r="AM36" s="251"/>
      <c r="AN36" s="252"/>
      <c r="AO36" s="251"/>
      <c r="AP36" s="252"/>
      <c r="AQ36" s="251"/>
      <c r="AR36" s="252"/>
      <c r="AS36" s="251"/>
      <c r="AT36" s="252"/>
      <c r="AU36" s="251"/>
      <c r="AV36" s="253"/>
      <c r="AW36" s="248">
        <f t="shared" si="2"/>
        <v>0</v>
      </c>
      <c r="AX36" s="254">
        <f t="shared" si="3"/>
        <v>0</v>
      </c>
      <c r="AY36" s="292" t="str">
        <f t="shared" si="4"/>
        <v xml:space="preserve"> </v>
      </c>
    </row>
    <row r="37" spans="1:51">
      <c r="A37" s="81">
        <v>30</v>
      </c>
      <c r="B37" s="99" t="s">
        <v>144</v>
      </c>
      <c r="C37" s="199">
        <v>0</v>
      </c>
      <c r="D37" s="200"/>
      <c r="E37" s="201"/>
      <c r="F37" s="200"/>
      <c r="G37" s="201"/>
      <c r="H37" s="200"/>
      <c r="I37" s="201">
        <v>0</v>
      </c>
      <c r="J37" s="82"/>
      <c r="K37" s="83"/>
      <c r="L37" s="200"/>
      <c r="M37" s="201">
        <v>0</v>
      </c>
      <c r="N37" s="82"/>
      <c r="O37" s="83"/>
      <c r="P37" s="82"/>
      <c r="Q37" s="83"/>
      <c r="R37" s="82"/>
      <c r="S37" s="83"/>
      <c r="T37" s="82"/>
      <c r="U37" s="83"/>
      <c r="V37" s="82"/>
      <c r="W37" s="84"/>
      <c r="X37" s="113">
        <f t="shared" si="0"/>
        <v>0</v>
      </c>
      <c r="Y37" s="114">
        <f t="shared" si="1"/>
        <v>0</v>
      </c>
      <c r="Z37" s="81">
        <v>30</v>
      </c>
      <c r="AA37" s="99" t="s">
        <v>145</v>
      </c>
      <c r="AB37" s="250"/>
      <c r="AC37" s="251"/>
      <c r="AD37" s="252"/>
      <c r="AE37" s="251"/>
      <c r="AF37" s="252"/>
      <c r="AG37" s="251"/>
      <c r="AH37" s="252"/>
      <c r="AI37" s="251"/>
      <c r="AJ37" s="252"/>
      <c r="AK37" s="251"/>
      <c r="AL37" s="252"/>
      <c r="AM37" s="251"/>
      <c r="AN37" s="252"/>
      <c r="AO37" s="251"/>
      <c r="AP37" s="252"/>
      <c r="AQ37" s="251"/>
      <c r="AR37" s="252"/>
      <c r="AS37" s="251"/>
      <c r="AT37" s="252"/>
      <c r="AU37" s="251"/>
      <c r="AV37" s="253"/>
      <c r="AW37" s="248">
        <f t="shared" si="2"/>
        <v>0</v>
      </c>
      <c r="AX37" s="254">
        <f t="shared" si="3"/>
        <v>0</v>
      </c>
      <c r="AY37" s="292" t="str">
        <f t="shared" si="4"/>
        <v xml:space="preserve"> </v>
      </c>
    </row>
    <row r="38" spans="1:51">
      <c r="A38" s="81">
        <v>31</v>
      </c>
      <c r="B38" s="99" t="s">
        <v>146</v>
      </c>
      <c r="C38" s="199">
        <v>0</v>
      </c>
      <c r="D38" s="200"/>
      <c r="E38" s="201"/>
      <c r="F38" s="200"/>
      <c r="G38" s="201"/>
      <c r="H38" s="200"/>
      <c r="I38" s="201">
        <v>0</v>
      </c>
      <c r="J38" s="82"/>
      <c r="K38" s="83"/>
      <c r="L38" s="200"/>
      <c r="M38" s="201">
        <v>0</v>
      </c>
      <c r="N38" s="82"/>
      <c r="O38" s="83"/>
      <c r="P38" s="82"/>
      <c r="Q38" s="83"/>
      <c r="R38" s="82"/>
      <c r="S38" s="83"/>
      <c r="T38" s="82"/>
      <c r="U38" s="83"/>
      <c r="V38" s="82"/>
      <c r="W38" s="84"/>
      <c r="X38" s="113">
        <f t="shared" si="0"/>
        <v>0</v>
      </c>
      <c r="Y38" s="114">
        <f t="shared" si="1"/>
        <v>0</v>
      </c>
      <c r="Z38" s="77">
        <v>31</v>
      </c>
      <c r="AA38" s="99" t="s">
        <v>147</v>
      </c>
      <c r="AB38" s="250"/>
      <c r="AC38" s="251"/>
      <c r="AD38" s="252"/>
      <c r="AE38" s="251"/>
      <c r="AF38" s="252"/>
      <c r="AG38" s="251"/>
      <c r="AH38" s="252"/>
      <c r="AI38" s="251"/>
      <c r="AJ38" s="252"/>
      <c r="AK38" s="251"/>
      <c r="AL38" s="252"/>
      <c r="AM38" s="251"/>
      <c r="AN38" s="252"/>
      <c r="AO38" s="251"/>
      <c r="AP38" s="252"/>
      <c r="AQ38" s="251"/>
      <c r="AR38" s="252"/>
      <c r="AS38" s="251"/>
      <c r="AT38" s="252"/>
      <c r="AU38" s="251"/>
      <c r="AV38" s="253"/>
      <c r="AW38" s="248">
        <f t="shared" si="2"/>
        <v>0</v>
      </c>
      <c r="AX38" s="254">
        <f t="shared" si="3"/>
        <v>0</v>
      </c>
      <c r="AY38" s="292" t="str">
        <f t="shared" si="4"/>
        <v xml:space="preserve"> </v>
      </c>
    </row>
    <row r="39" spans="1:51">
      <c r="A39" s="81">
        <v>32</v>
      </c>
      <c r="B39" s="99" t="s">
        <v>148</v>
      </c>
      <c r="C39" s="199">
        <v>0</v>
      </c>
      <c r="D39" s="200"/>
      <c r="E39" s="201"/>
      <c r="F39" s="200"/>
      <c r="G39" s="201"/>
      <c r="H39" s="200"/>
      <c r="I39" s="201">
        <v>0</v>
      </c>
      <c r="J39" s="82"/>
      <c r="K39" s="83"/>
      <c r="L39" s="200"/>
      <c r="M39" s="201">
        <v>0</v>
      </c>
      <c r="N39" s="82"/>
      <c r="O39" s="83"/>
      <c r="P39" s="82"/>
      <c r="Q39" s="83"/>
      <c r="R39" s="82"/>
      <c r="S39" s="83"/>
      <c r="T39" s="82"/>
      <c r="U39" s="83"/>
      <c r="V39" s="82"/>
      <c r="W39" s="84"/>
      <c r="X39" s="113">
        <f t="shared" si="0"/>
        <v>0</v>
      </c>
      <c r="Y39" s="114">
        <f t="shared" si="1"/>
        <v>0</v>
      </c>
      <c r="Z39" s="81">
        <v>32</v>
      </c>
      <c r="AA39" s="105"/>
      <c r="AB39" s="250"/>
      <c r="AC39" s="251"/>
      <c r="AD39" s="252"/>
      <c r="AE39" s="251"/>
      <c r="AF39" s="252"/>
      <c r="AG39" s="251"/>
      <c r="AH39" s="252"/>
      <c r="AI39" s="251"/>
      <c r="AJ39" s="252"/>
      <c r="AK39" s="251"/>
      <c r="AL39" s="252"/>
      <c r="AM39" s="251"/>
      <c r="AN39" s="252"/>
      <c r="AO39" s="251"/>
      <c r="AP39" s="252"/>
      <c r="AQ39" s="251"/>
      <c r="AR39" s="252"/>
      <c r="AS39" s="251"/>
      <c r="AT39" s="252"/>
      <c r="AU39" s="251"/>
      <c r="AV39" s="253"/>
      <c r="AW39" s="248">
        <f t="shared" si="2"/>
        <v>0</v>
      </c>
      <c r="AX39" s="254">
        <f t="shared" si="3"/>
        <v>0</v>
      </c>
      <c r="AY39" s="292" t="str">
        <f t="shared" si="4"/>
        <v xml:space="preserve"> </v>
      </c>
    </row>
    <row r="40" spans="1:51">
      <c r="A40" s="81">
        <v>33</v>
      </c>
      <c r="B40" s="99" t="s">
        <v>149</v>
      </c>
      <c r="C40" s="199">
        <v>0</v>
      </c>
      <c r="D40" s="200"/>
      <c r="E40" s="201"/>
      <c r="F40" s="200"/>
      <c r="G40" s="201"/>
      <c r="H40" s="200"/>
      <c r="I40" s="201">
        <v>0</v>
      </c>
      <c r="J40" s="82"/>
      <c r="K40" s="83"/>
      <c r="L40" s="200"/>
      <c r="M40" s="201">
        <v>0</v>
      </c>
      <c r="N40" s="82"/>
      <c r="O40" s="83"/>
      <c r="P40" s="82"/>
      <c r="Q40" s="83"/>
      <c r="R40" s="82"/>
      <c r="S40" s="83"/>
      <c r="T40" s="82"/>
      <c r="U40" s="83"/>
      <c r="V40" s="82"/>
      <c r="W40" s="84"/>
      <c r="X40" s="113">
        <f t="shared" si="0"/>
        <v>0</v>
      </c>
      <c r="Y40" s="114">
        <f t="shared" si="1"/>
        <v>0</v>
      </c>
      <c r="Z40" s="77">
        <v>33</v>
      </c>
      <c r="AA40" s="105"/>
      <c r="AB40" s="250"/>
      <c r="AC40" s="251"/>
      <c r="AD40" s="252"/>
      <c r="AE40" s="251"/>
      <c r="AF40" s="252"/>
      <c r="AG40" s="251"/>
      <c r="AH40" s="252"/>
      <c r="AI40" s="251"/>
      <c r="AJ40" s="252"/>
      <c r="AK40" s="251"/>
      <c r="AL40" s="252"/>
      <c r="AM40" s="251"/>
      <c r="AN40" s="252"/>
      <c r="AO40" s="251"/>
      <c r="AP40" s="252"/>
      <c r="AQ40" s="251"/>
      <c r="AR40" s="252"/>
      <c r="AS40" s="251"/>
      <c r="AT40" s="252"/>
      <c r="AU40" s="251"/>
      <c r="AV40" s="253"/>
      <c r="AW40" s="248">
        <f t="shared" si="2"/>
        <v>0</v>
      </c>
      <c r="AX40" s="254">
        <f t="shared" si="3"/>
        <v>0</v>
      </c>
      <c r="AY40" s="292" t="str">
        <f t="shared" si="4"/>
        <v xml:space="preserve"> </v>
      </c>
    </row>
    <row r="41" spans="1:51">
      <c r="A41" s="81">
        <v>34</v>
      </c>
      <c r="B41" s="99" t="s">
        <v>150</v>
      </c>
      <c r="C41" s="199">
        <v>0</v>
      </c>
      <c r="D41" s="200"/>
      <c r="E41" s="201"/>
      <c r="F41" s="200"/>
      <c r="G41" s="201"/>
      <c r="H41" s="200"/>
      <c r="I41" s="201">
        <v>0</v>
      </c>
      <c r="J41" s="82"/>
      <c r="K41" s="83"/>
      <c r="L41" s="200"/>
      <c r="M41" s="201">
        <v>0</v>
      </c>
      <c r="N41" s="82"/>
      <c r="O41" s="83"/>
      <c r="P41" s="82"/>
      <c r="Q41" s="83"/>
      <c r="R41" s="82"/>
      <c r="S41" s="83"/>
      <c r="T41" s="82"/>
      <c r="U41" s="83"/>
      <c r="V41" s="82"/>
      <c r="W41" s="84"/>
      <c r="X41" s="113">
        <f t="shared" si="0"/>
        <v>0</v>
      </c>
      <c r="Y41" s="114">
        <f t="shared" si="1"/>
        <v>0</v>
      </c>
      <c r="Z41" s="81">
        <v>34</v>
      </c>
      <c r="AA41" s="105"/>
      <c r="AB41" s="250"/>
      <c r="AC41" s="251"/>
      <c r="AD41" s="252"/>
      <c r="AE41" s="251"/>
      <c r="AF41" s="252"/>
      <c r="AG41" s="251"/>
      <c r="AH41" s="252"/>
      <c r="AI41" s="251"/>
      <c r="AJ41" s="252"/>
      <c r="AK41" s="251"/>
      <c r="AL41" s="252"/>
      <c r="AM41" s="251"/>
      <c r="AN41" s="252"/>
      <c r="AO41" s="251"/>
      <c r="AP41" s="252"/>
      <c r="AQ41" s="251"/>
      <c r="AR41" s="252"/>
      <c r="AS41" s="251"/>
      <c r="AT41" s="252"/>
      <c r="AU41" s="251"/>
      <c r="AV41" s="253"/>
      <c r="AW41" s="248">
        <f t="shared" si="2"/>
        <v>0</v>
      </c>
      <c r="AX41" s="254">
        <f t="shared" si="3"/>
        <v>0</v>
      </c>
      <c r="AY41" s="292" t="str">
        <f t="shared" si="4"/>
        <v xml:space="preserve"> </v>
      </c>
    </row>
    <row r="42" spans="1:51">
      <c r="A42" s="81">
        <v>35</v>
      </c>
      <c r="B42" s="99" t="s">
        <v>151</v>
      </c>
      <c r="C42" s="199">
        <v>0</v>
      </c>
      <c r="D42" s="200"/>
      <c r="E42" s="201"/>
      <c r="F42" s="200"/>
      <c r="G42" s="201"/>
      <c r="H42" s="200"/>
      <c r="I42" s="201">
        <v>0</v>
      </c>
      <c r="J42" s="82"/>
      <c r="K42" s="83"/>
      <c r="L42" s="200"/>
      <c r="M42" s="201">
        <v>0</v>
      </c>
      <c r="N42" s="82"/>
      <c r="O42" s="83"/>
      <c r="P42" s="82"/>
      <c r="Q42" s="83"/>
      <c r="R42" s="82"/>
      <c r="S42" s="83"/>
      <c r="T42" s="82"/>
      <c r="U42" s="83"/>
      <c r="V42" s="82"/>
      <c r="W42" s="84"/>
      <c r="X42" s="113">
        <f t="shared" si="0"/>
        <v>0</v>
      </c>
      <c r="Y42" s="114">
        <f t="shared" si="1"/>
        <v>0</v>
      </c>
      <c r="Z42" s="77">
        <v>35</v>
      </c>
      <c r="AA42" s="105"/>
      <c r="AB42" s="250"/>
      <c r="AC42" s="251"/>
      <c r="AD42" s="252"/>
      <c r="AE42" s="251"/>
      <c r="AF42" s="252"/>
      <c r="AG42" s="251"/>
      <c r="AH42" s="252"/>
      <c r="AI42" s="251"/>
      <c r="AJ42" s="252"/>
      <c r="AK42" s="251"/>
      <c r="AL42" s="252"/>
      <c r="AM42" s="251"/>
      <c r="AN42" s="252"/>
      <c r="AO42" s="251"/>
      <c r="AP42" s="252"/>
      <c r="AQ42" s="251"/>
      <c r="AR42" s="252"/>
      <c r="AS42" s="251"/>
      <c r="AT42" s="252"/>
      <c r="AU42" s="251"/>
      <c r="AV42" s="253"/>
      <c r="AW42" s="248">
        <f t="shared" si="2"/>
        <v>0</v>
      </c>
      <c r="AX42" s="254">
        <f t="shared" si="3"/>
        <v>0</v>
      </c>
      <c r="AY42" s="292" t="str">
        <f t="shared" si="4"/>
        <v xml:space="preserve"> </v>
      </c>
    </row>
    <row r="43" spans="1:51">
      <c r="A43" s="81">
        <v>36</v>
      </c>
      <c r="B43" s="99" t="s">
        <v>152</v>
      </c>
      <c r="C43" s="199">
        <v>0</v>
      </c>
      <c r="D43" s="200"/>
      <c r="E43" s="201"/>
      <c r="F43" s="200"/>
      <c r="G43" s="201"/>
      <c r="H43" s="200"/>
      <c r="I43" s="201">
        <v>0</v>
      </c>
      <c r="J43" s="82"/>
      <c r="K43" s="83"/>
      <c r="L43" s="200"/>
      <c r="M43" s="201">
        <v>0</v>
      </c>
      <c r="N43" s="82"/>
      <c r="O43" s="83"/>
      <c r="P43" s="82"/>
      <c r="Q43" s="83"/>
      <c r="R43" s="82"/>
      <c r="S43" s="83"/>
      <c r="T43" s="82"/>
      <c r="U43" s="83"/>
      <c r="V43" s="82"/>
      <c r="W43" s="84"/>
      <c r="X43" s="113">
        <f t="shared" si="0"/>
        <v>0</v>
      </c>
      <c r="Y43" s="114">
        <f t="shared" si="1"/>
        <v>0</v>
      </c>
      <c r="Z43" s="81">
        <v>36</v>
      </c>
      <c r="AA43" s="105"/>
      <c r="AB43" s="250"/>
      <c r="AC43" s="251"/>
      <c r="AD43" s="252"/>
      <c r="AE43" s="251"/>
      <c r="AF43" s="252"/>
      <c r="AG43" s="251"/>
      <c r="AH43" s="252"/>
      <c r="AI43" s="251"/>
      <c r="AJ43" s="252"/>
      <c r="AK43" s="251"/>
      <c r="AL43" s="252"/>
      <c r="AM43" s="251"/>
      <c r="AN43" s="252"/>
      <c r="AO43" s="251"/>
      <c r="AP43" s="252"/>
      <c r="AQ43" s="251"/>
      <c r="AR43" s="252"/>
      <c r="AS43" s="251"/>
      <c r="AT43" s="252"/>
      <c r="AU43" s="251"/>
      <c r="AV43" s="253"/>
      <c r="AW43" s="248">
        <f t="shared" si="2"/>
        <v>0</v>
      </c>
      <c r="AX43" s="254">
        <f t="shared" si="3"/>
        <v>0</v>
      </c>
      <c r="AY43" s="292" t="str">
        <f t="shared" si="4"/>
        <v xml:space="preserve"> </v>
      </c>
    </row>
    <row r="44" spans="1:51">
      <c r="A44" s="81">
        <v>37</v>
      </c>
      <c r="B44" s="99" t="s">
        <v>153</v>
      </c>
      <c r="C44" s="199">
        <v>0</v>
      </c>
      <c r="D44" s="200"/>
      <c r="E44" s="201"/>
      <c r="F44" s="200"/>
      <c r="G44" s="201"/>
      <c r="H44" s="200"/>
      <c r="I44" s="201">
        <v>0</v>
      </c>
      <c r="J44" s="82"/>
      <c r="K44" s="83"/>
      <c r="L44" s="200"/>
      <c r="M44" s="201">
        <v>0</v>
      </c>
      <c r="N44" s="82"/>
      <c r="O44" s="83"/>
      <c r="P44" s="82"/>
      <c r="Q44" s="83"/>
      <c r="R44" s="82"/>
      <c r="S44" s="83"/>
      <c r="T44" s="82"/>
      <c r="U44" s="83"/>
      <c r="V44" s="82"/>
      <c r="W44" s="84"/>
      <c r="X44" s="113">
        <f t="shared" si="0"/>
        <v>0</v>
      </c>
      <c r="Y44" s="114">
        <f t="shared" si="1"/>
        <v>0</v>
      </c>
      <c r="Z44" s="77">
        <v>37</v>
      </c>
      <c r="AA44" s="105"/>
      <c r="AB44" s="250"/>
      <c r="AC44" s="251"/>
      <c r="AD44" s="252"/>
      <c r="AE44" s="251"/>
      <c r="AF44" s="252"/>
      <c r="AG44" s="251"/>
      <c r="AH44" s="252"/>
      <c r="AI44" s="251"/>
      <c r="AJ44" s="252"/>
      <c r="AK44" s="251"/>
      <c r="AL44" s="252"/>
      <c r="AM44" s="251"/>
      <c r="AN44" s="252"/>
      <c r="AO44" s="251"/>
      <c r="AP44" s="252"/>
      <c r="AQ44" s="251"/>
      <c r="AR44" s="252"/>
      <c r="AS44" s="251"/>
      <c r="AT44" s="252"/>
      <c r="AU44" s="251"/>
      <c r="AV44" s="253"/>
      <c r="AW44" s="248">
        <f t="shared" si="2"/>
        <v>0</v>
      </c>
      <c r="AX44" s="254">
        <f t="shared" si="3"/>
        <v>0</v>
      </c>
      <c r="AY44" s="292" t="str">
        <f t="shared" si="4"/>
        <v xml:space="preserve"> </v>
      </c>
    </row>
    <row r="45" spans="1:51">
      <c r="A45" s="81">
        <v>38</v>
      </c>
      <c r="B45" s="99" t="s">
        <v>154</v>
      </c>
      <c r="C45" s="199">
        <v>0</v>
      </c>
      <c r="D45" s="200"/>
      <c r="E45" s="201"/>
      <c r="F45" s="200"/>
      <c r="G45" s="201"/>
      <c r="H45" s="200"/>
      <c r="I45" s="201">
        <v>0</v>
      </c>
      <c r="J45" s="82"/>
      <c r="K45" s="83"/>
      <c r="L45" s="200"/>
      <c r="M45" s="201">
        <v>0</v>
      </c>
      <c r="N45" s="82"/>
      <c r="O45" s="83"/>
      <c r="P45" s="82"/>
      <c r="Q45" s="83"/>
      <c r="R45" s="82"/>
      <c r="S45" s="83"/>
      <c r="T45" s="82"/>
      <c r="U45" s="83"/>
      <c r="V45" s="82"/>
      <c r="W45" s="84"/>
      <c r="X45" s="113">
        <f t="shared" si="0"/>
        <v>0</v>
      </c>
      <c r="Y45" s="114">
        <f t="shared" si="1"/>
        <v>0</v>
      </c>
      <c r="Z45" s="81">
        <v>38</v>
      </c>
      <c r="AA45" s="105"/>
      <c r="AB45" s="250"/>
      <c r="AC45" s="251"/>
      <c r="AD45" s="252"/>
      <c r="AE45" s="251"/>
      <c r="AF45" s="252"/>
      <c r="AG45" s="251"/>
      <c r="AH45" s="252"/>
      <c r="AI45" s="251"/>
      <c r="AJ45" s="252"/>
      <c r="AK45" s="251"/>
      <c r="AL45" s="252"/>
      <c r="AM45" s="251"/>
      <c r="AN45" s="252"/>
      <c r="AO45" s="251"/>
      <c r="AP45" s="252"/>
      <c r="AQ45" s="251"/>
      <c r="AR45" s="252"/>
      <c r="AS45" s="251"/>
      <c r="AT45" s="252"/>
      <c r="AU45" s="251"/>
      <c r="AV45" s="253"/>
      <c r="AW45" s="248">
        <f t="shared" si="2"/>
        <v>0</v>
      </c>
      <c r="AX45" s="254">
        <f t="shared" si="3"/>
        <v>0</v>
      </c>
      <c r="AY45" s="292" t="str">
        <f t="shared" si="4"/>
        <v xml:space="preserve"> </v>
      </c>
    </row>
    <row r="46" spans="1:51">
      <c r="A46" s="81">
        <v>39</v>
      </c>
      <c r="B46" s="99" t="s">
        <v>155</v>
      </c>
      <c r="C46" s="199">
        <v>0</v>
      </c>
      <c r="D46" s="200"/>
      <c r="E46" s="201"/>
      <c r="F46" s="200"/>
      <c r="G46" s="201"/>
      <c r="H46" s="200"/>
      <c r="I46" s="201">
        <v>0</v>
      </c>
      <c r="J46" s="82"/>
      <c r="K46" s="83"/>
      <c r="L46" s="200"/>
      <c r="M46" s="201">
        <v>0</v>
      </c>
      <c r="N46" s="82"/>
      <c r="O46" s="83"/>
      <c r="P46" s="82"/>
      <c r="Q46" s="83"/>
      <c r="R46" s="82"/>
      <c r="S46" s="83"/>
      <c r="T46" s="82"/>
      <c r="U46" s="83"/>
      <c r="V46" s="82"/>
      <c r="W46" s="84"/>
      <c r="X46" s="113">
        <f t="shared" si="0"/>
        <v>0</v>
      </c>
      <c r="Y46" s="114">
        <f t="shared" si="1"/>
        <v>0</v>
      </c>
      <c r="Z46" s="77">
        <v>39</v>
      </c>
      <c r="AA46" s="105"/>
      <c r="AB46" s="250"/>
      <c r="AC46" s="251"/>
      <c r="AD46" s="252"/>
      <c r="AE46" s="251"/>
      <c r="AF46" s="252"/>
      <c r="AG46" s="251"/>
      <c r="AH46" s="252"/>
      <c r="AI46" s="251"/>
      <c r="AJ46" s="252"/>
      <c r="AK46" s="251"/>
      <c r="AL46" s="252"/>
      <c r="AM46" s="251"/>
      <c r="AN46" s="252"/>
      <c r="AO46" s="251"/>
      <c r="AP46" s="252"/>
      <c r="AQ46" s="251"/>
      <c r="AR46" s="252"/>
      <c r="AS46" s="251"/>
      <c r="AT46" s="252"/>
      <c r="AU46" s="251"/>
      <c r="AV46" s="253"/>
      <c r="AW46" s="248">
        <f t="shared" si="2"/>
        <v>0</v>
      </c>
      <c r="AX46" s="254">
        <f t="shared" si="3"/>
        <v>0</v>
      </c>
      <c r="AY46" s="292" t="str">
        <f t="shared" si="4"/>
        <v xml:space="preserve"> </v>
      </c>
    </row>
    <row r="47" spans="1:51">
      <c r="A47" s="81">
        <v>40</v>
      </c>
      <c r="B47" s="99" t="s">
        <v>156</v>
      </c>
      <c r="C47" s="199"/>
      <c r="D47" s="200"/>
      <c r="E47" s="201"/>
      <c r="F47" s="200"/>
      <c r="G47" s="201"/>
      <c r="H47" s="200"/>
      <c r="I47" s="201">
        <v>0</v>
      </c>
      <c r="J47" s="82"/>
      <c r="K47" s="83"/>
      <c r="L47" s="200"/>
      <c r="M47" s="201">
        <v>0</v>
      </c>
      <c r="N47" s="82"/>
      <c r="O47" s="83"/>
      <c r="P47" s="82"/>
      <c r="Q47" s="83"/>
      <c r="R47" s="82"/>
      <c r="S47" s="83"/>
      <c r="T47" s="82"/>
      <c r="U47" s="83"/>
      <c r="V47" s="82"/>
      <c r="W47" s="84"/>
      <c r="X47" s="113">
        <f t="shared" si="0"/>
        <v>0</v>
      </c>
      <c r="Y47" s="114">
        <f t="shared" si="1"/>
        <v>0</v>
      </c>
      <c r="Z47" s="81">
        <v>40</v>
      </c>
      <c r="AA47" s="105"/>
      <c r="AB47" s="250"/>
      <c r="AC47" s="251"/>
      <c r="AD47" s="252"/>
      <c r="AE47" s="251"/>
      <c r="AF47" s="252"/>
      <c r="AG47" s="251"/>
      <c r="AH47" s="252"/>
      <c r="AI47" s="251"/>
      <c r="AJ47" s="252"/>
      <c r="AK47" s="251"/>
      <c r="AL47" s="252"/>
      <c r="AM47" s="251"/>
      <c r="AN47" s="252"/>
      <c r="AO47" s="251"/>
      <c r="AP47" s="252"/>
      <c r="AQ47" s="251"/>
      <c r="AR47" s="252"/>
      <c r="AS47" s="251"/>
      <c r="AT47" s="252"/>
      <c r="AU47" s="251"/>
      <c r="AV47" s="253"/>
      <c r="AW47" s="248">
        <f t="shared" si="2"/>
        <v>0</v>
      </c>
      <c r="AX47" s="254">
        <f t="shared" si="3"/>
        <v>0</v>
      </c>
      <c r="AY47" s="292" t="str">
        <f t="shared" si="4"/>
        <v xml:space="preserve"> </v>
      </c>
    </row>
    <row r="48" spans="1:51">
      <c r="A48" s="81">
        <v>41</v>
      </c>
      <c r="B48" s="99" t="s">
        <v>157</v>
      </c>
      <c r="C48" s="199">
        <v>0</v>
      </c>
      <c r="D48" s="200"/>
      <c r="E48" s="201"/>
      <c r="F48" s="200"/>
      <c r="G48" s="201"/>
      <c r="H48" s="200"/>
      <c r="I48" s="201">
        <v>0</v>
      </c>
      <c r="J48" s="82"/>
      <c r="K48" s="83"/>
      <c r="L48" s="200"/>
      <c r="M48" s="201">
        <v>0</v>
      </c>
      <c r="N48" s="82"/>
      <c r="O48" s="83"/>
      <c r="P48" s="82"/>
      <c r="Q48" s="83"/>
      <c r="R48" s="82"/>
      <c r="S48" s="83"/>
      <c r="T48" s="82"/>
      <c r="U48" s="83"/>
      <c r="V48" s="82"/>
      <c r="W48" s="84"/>
      <c r="X48" s="113">
        <f t="shared" si="0"/>
        <v>0</v>
      </c>
      <c r="Y48" s="114">
        <f t="shared" si="1"/>
        <v>0</v>
      </c>
      <c r="Z48" s="77">
        <v>41</v>
      </c>
      <c r="AA48" s="105"/>
      <c r="AB48" s="250"/>
      <c r="AC48" s="251"/>
      <c r="AD48" s="252"/>
      <c r="AE48" s="251"/>
      <c r="AF48" s="252"/>
      <c r="AG48" s="251"/>
      <c r="AH48" s="252"/>
      <c r="AI48" s="251"/>
      <c r="AJ48" s="252"/>
      <c r="AK48" s="251"/>
      <c r="AL48" s="252"/>
      <c r="AM48" s="251"/>
      <c r="AN48" s="252"/>
      <c r="AO48" s="251"/>
      <c r="AP48" s="252"/>
      <c r="AQ48" s="251"/>
      <c r="AR48" s="252"/>
      <c r="AS48" s="251"/>
      <c r="AT48" s="252"/>
      <c r="AU48" s="251"/>
      <c r="AV48" s="253"/>
      <c r="AW48" s="248">
        <f t="shared" si="2"/>
        <v>0</v>
      </c>
      <c r="AX48" s="254">
        <f t="shared" si="3"/>
        <v>0</v>
      </c>
      <c r="AY48" s="292" t="str">
        <f t="shared" si="4"/>
        <v xml:space="preserve"> </v>
      </c>
    </row>
    <row r="49" spans="1:52">
      <c r="A49" s="81">
        <v>42</v>
      </c>
      <c r="B49" s="99" t="s">
        <v>158</v>
      </c>
      <c r="C49" s="199">
        <v>0</v>
      </c>
      <c r="D49" s="200"/>
      <c r="E49" s="201"/>
      <c r="F49" s="200"/>
      <c r="G49" s="201"/>
      <c r="H49" s="200"/>
      <c r="I49" s="201">
        <v>0</v>
      </c>
      <c r="J49" s="82"/>
      <c r="K49" s="83"/>
      <c r="L49" s="200"/>
      <c r="M49" s="201">
        <v>0</v>
      </c>
      <c r="N49" s="82"/>
      <c r="O49" s="83"/>
      <c r="P49" s="82"/>
      <c r="Q49" s="83"/>
      <c r="R49" s="82"/>
      <c r="S49" s="83"/>
      <c r="T49" s="82"/>
      <c r="U49" s="83"/>
      <c r="V49" s="82"/>
      <c r="W49" s="84"/>
      <c r="X49" s="113">
        <f t="shared" si="0"/>
        <v>0</v>
      </c>
      <c r="Y49" s="114">
        <f t="shared" si="1"/>
        <v>0</v>
      </c>
      <c r="Z49" s="81">
        <v>42</v>
      </c>
      <c r="AA49" s="105"/>
      <c r="AB49" s="250"/>
      <c r="AC49" s="251"/>
      <c r="AD49" s="252"/>
      <c r="AE49" s="251"/>
      <c r="AF49" s="252"/>
      <c r="AG49" s="251"/>
      <c r="AH49" s="252"/>
      <c r="AI49" s="251"/>
      <c r="AJ49" s="252"/>
      <c r="AK49" s="251"/>
      <c r="AL49" s="252"/>
      <c r="AM49" s="251"/>
      <c r="AN49" s="252"/>
      <c r="AO49" s="251"/>
      <c r="AP49" s="252"/>
      <c r="AQ49" s="251"/>
      <c r="AR49" s="252"/>
      <c r="AS49" s="251"/>
      <c r="AT49" s="252"/>
      <c r="AU49" s="251"/>
      <c r="AV49" s="253"/>
      <c r="AW49" s="248">
        <f t="shared" si="2"/>
        <v>0</v>
      </c>
      <c r="AX49" s="254">
        <f t="shared" si="3"/>
        <v>0</v>
      </c>
      <c r="AY49" s="292" t="str">
        <f t="shared" si="4"/>
        <v xml:space="preserve"> </v>
      </c>
    </row>
    <row r="50" spans="1:52">
      <c r="A50" s="81">
        <v>43</v>
      </c>
      <c r="B50" s="99" t="s">
        <v>159</v>
      </c>
      <c r="C50" s="199">
        <v>0</v>
      </c>
      <c r="D50" s="200"/>
      <c r="E50" s="201"/>
      <c r="F50" s="200"/>
      <c r="G50" s="201"/>
      <c r="H50" s="200"/>
      <c r="I50" s="201">
        <v>0</v>
      </c>
      <c r="J50" s="82"/>
      <c r="K50" s="83"/>
      <c r="L50" s="200"/>
      <c r="M50" s="201">
        <v>0</v>
      </c>
      <c r="N50" s="82"/>
      <c r="O50" s="83"/>
      <c r="P50" s="82"/>
      <c r="Q50" s="83"/>
      <c r="R50" s="82"/>
      <c r="S50" s="83"/>
      <c r="T50" s="82"/>
      <c r="U50" s="83"/>
      <c r="V50" s="82"/>
      <c r="W50" s="84"/>
      <c r="X50" s="113">
        <f t="shared" si="0"/>
        <v>0</v>
      </c>
      <c r="Y50" s="114">
        <f t="shared" si="1"/>
        <v>0</v>
      </c>
      <c r="Z50" s="77">
        <v>43</v>
      </c>
      <c r="AA50" s="105"/>
      <c r="AB50" s="250"/>
      <c r="AC50" s="251"/>
      <c r="AD50" s="252"/>
      <c r="AE50" s="251"/>
      <c r="AF50" s="252"/>
      <c r="AG50" s="251"/>
      <c r="AH50" s="252"/>
      <c r="AI50" s="251"/>
      <c r="AJ50" s="252"/>
      <c r="AK50" s="251"/>
      <c r="AL50" s="252"/>
      <c r="AM50" s="251"/>
      <c r="AN50" s="252"/>
      <c r="AO50" s="251"/>
      <c r="AP50" s="252"/>
      <c r="AQ50" s="251"/>
      <c r="AR50" s="252"/>
      <c r="AS50" s="251"/>
      <c r="AT50" s="252"/>
      <c r="AU50" s="251"/>
      <c r="AV50" s="253"/>
      <c r="AW50" s="248">
        <f t="shared" si="2"/>
        <v>0</v>
      </c>
      <c r="AX50" s="254">
        <f t="shared" si="3"/>
        <v>0</v>
      </c>
      <c r="AY50" s="292" t="str">
        <f t="shared" si="4"/>
        <v xml:space="preserve"> </v>
      </c>
    </row>
    <row r="51" spans="1:52" ht="18.75" customHeight="1">
      <c r="A51" s="85">
        <v>44</v>
      </c>
      <c r="B51" s="100" t="s">
        <v>160</v>
      </c>
      <c r="C51" s="202"/>
      <c r="D51" s="203"/>
      <c r="E51" s="204"/>
      <c r="F51" s="203"/>
      <c r="G51" s="204"/>
      <c r="H51" s="203"/>
      <c r="I51" s="204">
        <v>0</v>
      </c>
      <c r="J51" s="205"/>
      <c r="K51" s="206"/>
      <c r="L51" s="203"/>
      <c r="M51" s="204">
        <v>0</v>
      </c>
      <c r="N51" s="205"/>
      <c r="O51" s="206"/>
      <c r="P51" s="205"/>
      <c r="Q51" s="206"/>
      <c r="R51" s="205"/>
      <c r="S51" s="206"/>
      <c r="T51" s="205"/>
      <c r="U51" s="206"/>
      <c r="V51" s="205"/>
      <c r="W51" s="207"/>
      <c r="X51" s="113">
        <f t="shared" si="0"/>
        <v>0</v>
      </c>
      <c r="Y51" s="114">
        <f t="shared" si="1"/>
        <v>0</v>
      </c>
      <c r="Z51" s="81">
        <v>44</v>
      </c>
      <c r="AA51" s="105"/>
      <c r="AB51" s="250"/>
      <c r="AC51" s="251"/>
      <c r="AD51" s="252"/>
      <c r="AE51" s="251"/>
      <c r="AF51" s="252"/>
      <c r="AG51" s="251"/>
      <c r="AH51" s="252"/>
      <c r="AI51" s="251"/>
      <c r="AJ51" s="252"/>
      <c r="AK51" s="251"/>
      <c r="AL51" s="252"/>
      <c r="AM51" s="251"/>
      <c r="AN51" s="252"/>
      <c r="AO51" s="251"/>
      <c r="AP51" s="252"/>
      <c r="AQ51" s="251"/>
      <c r="AR51" s="252"/>
      <c r="AS51" s="251"/>
      <c r="AT51" s="252"/>
      <c r="AU51" s="251"/>
      <c r="AV51" s="253"/>
      <c r="AW51" s="248">
        <f>AC51+AE51+AG51+AI51+AK51+AM51+AO51+AQ51+AS51+AU51</f>
        <v>0</v>
      </c>
      <c r="AX51" s="254">
        <f t="shared" si="3"/>
        <v>0</v>
      </c>
      <c r="AY51" s="292" t="str">
        <f t="shared" si="4"/>
        <v xml:space="preserve"> </v>
      </c>
    </row>
    <row r="52" spans="1:52" ht="18.75" customHeight="1">
      <c r="A52" s="86">
        <v>45</v>
      </c>
      <c r="B52" s="101" t="s">
        <v>161</v>
      </c>
      <c r="C52" s="208"/>
      <c r="D52" s="209"/>
      <c r="E52" s="210"/>
      <c r="F52" s="209"/>
      <c r="G52" s="210"/>
      <c r="H52" s="209"/>
      <c r="I52" s="210">
        <v>0</v>
      </c>
      <c r="J52" s="211" ph="1"/>
      <c r="K52" s="212" ph="1"/>
      <c r="L52" s="209"/>
      <c r="M52" s="210">
        <v>0</v>
      </c>
      <c r="N52" s="211" ph="1"/>
      <c r="O52" s="212" ph="1"/>
      <c r="P52" s="211" ph="1"/>
      <c r="Q52" s="212" ph="1"/>
      <c r="R52" s="211" ph="1"/>
      <c r="S52" s="212" ph="1"/>
      <c r="T52" s="211" ph="1"/>
      <c r="U52" s="212" ph="1"/>
      <c r="V52" s="211" ph="1"/>
      <c r="W52" s="213" ph="1"/>
      <c r="X52" s="113">
        <f t="shared" si="0"/>
        <v>0</v>
      </c>
      <c r="Y52" s="114">
        <f t="shared" si="1"/>
        <v>0</v>
      </c>
      <c r="Z52" s="77">
        <v>45</v>
      </c>
      <c r="AA52" s="105"/>
      <c r="AB52" s="250"/>
      <c r="AC52" s="251"/>
      <c r="AD52" s="252"/>
      <c r="AE52" s="251"/>
      <c r="AF52" s="252"/>
      <c r="AG52" s="251"/>
      <c r="AH52" s="252"/>
      <c r="AI52" s="251"/>
      <c r="AJ52" s="252"/>
      <c r="AK52" s="251"/>
      <c r="AL52" s="252"/>
      <c r="AM52" s="251"/>
      <c r="AN52" s="252"/>
      <c r="AO52" s="251"/>
      <c r="AP52" s="252"/>
      <c r="AQ52" s="251"/>
      <c r="AR52" s="252"/>
      <c r="AS52" s="251"/>
      <c r="AT52" s="252"/>
      <c r="AU52" s="251"/>
      <c r="AV52" s="253"/>
      <c r="AW52" s="248">
        <f t="shared" si="2"/>
        <v>0</v>
      </c>
      <c r="AX52" s="254">
        <f t="shared" si="3"/>
        <v>0</v>
      </c>
      <c r="AY52" s="292" t="str">
        <f t="shared" si="4"/>
        <v xml:space="preserve"> </v>
      </c>
    </row>
    <row r="53" spans="1:52" ht="19.5" thickBot="1">
      <c r="A53" s="77">
        <v>46</v>
      </c>
      <c r="B53" s="98" t="s">
        <v>162</v>
      </c>
      <c r="C53" s="196">
        <v>0</v>
      </c>
      <c r="D53" s="197"/>
      <c r="E53" s="198"/>
      <c r="F53" s="197"/>
      <c r="G53" s="198"/>
      <c r="H53" s="197"/>
      <c r="I53" s="198">
        <v>0</v>
      </c>
      <c r="J53" s="78"/>
      <c r="K53" s="79"/>
      <c r="L53" s="197"/>
      <c r="M53" s="198">
        <v>0</v>
      </c>
      <c r="N53" s="78"/>
      <c r="O53" s="79"/>
      <c r="P53" s="78"/>
      <c r="Q53" s="79"/>
      <c r="R53" s="78"/>
      <c r="S53" s="79"/>
      <c r="T53" s="78"/>
      <c r="U53" s="79"/>
      <c r="V53" s="78"/>
      <c r="W53" s="80"/>
      <c r="X53" s="113">
        <f>D53+F53+H53+J53+L53+N53+P53+R53+T53+V53</f>
        <v>0</v>
      </c>
      <c r="Y53" s="114">
        <f t="shared" si="1"/>
        <v>0</v>
      </c>
      <c r="Z53" s="81">
        <v>46</v>
      </c>
      <c r="AA53" s="105"/>
      <c r="AB53" s="255"/>
      <c r="AC53" s="251"/>
      <c r="AD53" s="252"/>
      <c r="AE53" s="251"/>
      <c r="AF53" s="252"/>
      <c r="AG53" s="251"/>
      <c r="AH53" s="252"/>
      <c r="AI53" s="251"/>
      <c r="AJ53" s="252"/>
      <c r="AK53" s="251"/>
      <c r="AL53" s="252"/>
      <c r="AM53" s="251"/>
      <c r="AN53" s="252"/>
      <c r="AO53" s="251"/>
      <c r="AP53" s="252"/>
      <c r="AQ53" s="251"/>
      <c r="AR53" s="252"/>
      <c r="AS53" s="251"/>
      <c r="AT53" s="252"/>
      <c r="AU53" s="251"/>
      <c r="AV53" s="253"/>
      <c r="AW53" s="248">
        <f>AC53+AE53+AG53+AI53+AK53+AM53+AO53+AQ53+AS53+AU53</f>
        <v>0</v>
      </c>
      <c r="AX53" s="254">
        <f>AB53+AD53+AF53+AH53+AJ53+AL53+AN53+AP53+AR53+AT53+AV53</f>
        <v>0</v>
      </c>
      <c r="AY53" s="292" t="str">
        <f t="shared" si="4"/>
        <v xml:space="preserve"> </v>
      </c>
    </row>
    <row r="54" spans="1:52" ht="20.25" thickTop="1" thickBot="1">
      <c r="A54" s="87">
        <v>47</v>
      </c>
      <c r="B54" s="102" t="s">
        <v>163</v>
      </c>
      <c r="C54" s="214">
        <v>0</v>
      </c>
      <c r="D54" s="215"/>
      <c r="E54" s="216"/>
      <c r="F54" s="215"/>
      <c r="G54" s="216"/>
      <c r="H54" s="215"/>
      <c r="I54" s="216">
        <v>0</v>
      </c>
      <c r="J54" s="217"/>
      <c r="K54" s="218"/>
      <c r="L54" s="215"/>
      <c r="M54" s="216">
        <v>0</v>
      </c>
      <c r="N54" s="217"/>
      <c r="O54" s="218"/>
      <c r="P54" s="217"/>
      <c r="Q54" s="218"/>
      <c r="R54" s="217"/>
      <c r="S54" s="218"/>
      <c r="T54" s="217"/>
      <c r="U54" s="218"/>
      <c r="V54" s="217"/>
      <c r="W54" s="219"/>
      <c r="X54" s="113">
        <f>D54+F54+H54+J54+L54+N54+P54+R54+T54+V54</f>
        <v>0</v>
      </c>
      <c r="Y54" s="114">
        <f t="shared" si="1"/>
        <v>0</v>
      </c>
      <c r="Z54" s="377" t="s">
        <v>164</v>
      </c>
      <c r="AA54" s="378"/>
      <c r="AB54" s="256">
        <f t="shared" ref="AB54:AV54" si="5">SUM(AB8:AB53)</f>
        <v>0</v>
      </c>
      <c r="AC54" s="257">
        <f t="shared" si="5"/>
        <v>0</v>
      </c>
      <c r="AD54" s="258">
        <f t="shared" si="5"/>
        <v>0</v>
      </c>
      <c r="AE54" s="257">
        <f t="shared" si="5"/>
        <v>0</v>
      </c>
      <c r="AF54" s="258">
        <f t="shared" si="5"/>
        <v>0</v>
      </c>
      <c r="AG54" s="257">
        <f t="shared" si="5"/>
        <v>0</v>
      </c>
      <c r="AH54" s="258">
        <f t="shared" si="5"/>
        <v>0</v>
      </c>
      <c r="AI54" s="257">
        <f t="shared" si="5"/>
        <v>0</v>
      </c>
      <c r="AJ54" s="258">
        <f t="shared" si="5"/>
        <v>0</v>
      </c>
      <c r="AK54" s="257">
        <f t="shared" si="5"/>
        <v>0</v>
      </c>
      <c r="AL54" s="258">
        <f t="shared" si="5"/>
        <v>0</v>
      </c>
      <c r="AM54" s="257">
        <f t="shared" si="5"/>
        <v>0</v>
      </c>
      <c r="AN54" s="258">
        <f t="shared" si="5"/>
        <v>0</v>
      </c>
      <c r="AO54" s="257">
        <f t="shared" si="5"/>
        <v>0</v>
      </c>
      <c r="AP54" s="258">
        <f t="shared" si="5"/>
        <v>0</v>
      </c>
      <c r="AQ54" s="257">
        <f t="shared" si="5"/>
        <v>0</v>
      </c>
      <c r="AR54" s="258">
        <f t="shared" si="5"/>
        <v>0</v>
      </c>
      <c r="AS54" s="257">
        <f t="shared" si="5"/>
        <v>0</v>
      </c>
      <c r="AT54" s="258">
        <f t="shared" si="5"/>
        <v>0</v>
      </c>
      <c r="AU54" s="257">
        <f t="shared" si="5"/>
        <v>0</v>
      </c>
      <c r="AV54" s="259">
        <f t="shared" si="5"/>
        <v>0</v>
      </c>
      <c r="AW54" s="260">
        <f t="shared" ref="AW54" si="6">AC54+AE54+AG54+AI54+AK54+AM54+AO54+AQ54+AS54+AU54</f>
        <v>0</v>
      </c>
      <c r="AX54" s="261">
        <f>AB54+AD54+AF54+AH54+AJ54+AL54+AN54+AP54+AR54+AT54+AV54</f>
        <v>0</v>
      </c>
    </row>
    <row r="55" spans="1:52" ht="20.25" thickTop="1" thickBot="1">
      <c r="A55" s="387" t="s">
        <v>164</v>
      </c>
      <c r="B55" s="388"/>
      <c r="C55" s="111">
        <f t="shared" ref="C55:V55" si="7">SUM(C8:C54)</f>
        <v>0</v>
      </c>
      <c r="D55" s="110">
        <f t="shared" si="7"/>
        <v>0</v>
      </c>
      <c r="E55" s="111">
        <f t="shared" si="7"/>
        <v>0</v>
      </c>
      <c r="F55" s="110">
        <f t="shared" si="7"/>
        <v>0</v>
      </c>
      <c r="G55" s="111">
        <f t="shared" si="7"/>
        <v>0</v>
      </c>
      <c r="H55" s="110">
        <f t="shared" si="7"/>
        <v>0</v>
      </c>
      <c r="I55" s="111">
        <f t="shared" si="7"/>
        <v>0</v>
      </c>
      <c r="J55" s="110">
        <f t="shared" si="7"/>
        <v>0</v>
      </c>
      <c r="K55" s="111">
        <f t="shared" si="7"/>
        <v>0</v>
      </c>
      <c r="L55" s="110">
        <f t="shared" si="7"/>
        <v>0</v>
      </c>
      <c r="M55" s="111">
        <f t="shared" si="7"/>
        <v>0</v>
      </c>
      <c r="N55" s="110">
        <f t="shared" si="7"/>
        <v>0</v>
      </c>
      <c r="O55" s="111">
        <f t="shared" si="7"/>
        <v>0</v>
      </c>
      <c r="P55" s="110">
        <f t="shared" si="7"/>
        <v>0</v>
      </c>
      <c r="Q55" s="111">
        <f t="shared" si="7"/>
        <v>0</v>
      </c>
      <c r="R55" s="110">
        <f t="shared" si="7"/>
        <v>0</v>
      </c>
      <c r="S55" s="111">
        <f t="shared" si="7"/>
        <v>0</v>
      </c>
      <c r="T55" s="110">
        <f t="shared" si="7"/>
        <v>0</v>
      </c>
      <c r="U55" s="111">
        <f t="shared" si="7"/>
        <v>0</v>
      </c>
      <c r="V55" s="110">
        <f t="shared" si="7"/>
        <v>0</v>
      </c>
      <c r="W55" s="112">
        <f>SUM(W8:W54)</f>
        <v>0</v>
      </c>
      <c r="X55" s="109">
        <f>SUM(X8:X54)</f>
        <v>0</v>
      </c>
      <c r="Y55" s="127">
        <f>SUM(Y8:Y54)</f>
        <v>0</v>
      </c>
      <c r="Z55" s="498" t="s">
        <v>207</v>
      </c>
      <c r="AA55" s="499"/>
      <c r="AB55" s="139" t="s">
        <v>231</v>
      </c>
      <c r="AC55" s="262"/>
      <c r="AD55" s="140" t="s">
        <v>231</v>
      </c>
      <c r="AE55" s="262"/>
      <c r="AF55" s="140" t="s">
        <v>231</v>
      </c>
      <c r="AG55" s="262"/>
      <c r="AH55" s="140" t="s">
        <v>231</v>
      </c>
      <c r="AI55" s="262"/>
      <c r="AJ55" s="140" t="s">
        <v>231</v>
      </c>
      <c r="AK55" s="262"/>
      <c r="AL55" s="140" t="s">
        <v>231</v>
      </c>
      <c r="AM55" s="262"/>
      <c r="AN55" s="140" t="s">
        <v>231</v>
      </c>
      <c r="AO55" s="262"/>
      <c r="AP55" s="140" t="s">
        <v>231</v>
      </c>
      <c r="AQ55" s="262"/>
      <c r="AR55" s="140" t="s">
        <v>231</v>
      </c>
      <c r="AS55" s="262"/>
      <c r="AT55" s="140" t="s">
        <v>231</v>
      </c>
      <c r="AU55" s="262"/>
      <c r="AV55" s="141" t="s">
        <v>231</v>
      </c>
      <c r="AW55" s="263">
        <f>AC55+AE55+AG55+AI55+AK55+AM55+AO55+AQ55+AS55+AU55</f>
        <v>0</v>
      </c>
      <c r="AX55" s="142" t="s">
        <v>231</v>
      </c>
    </row>
    <row r="56" spans="1:52" ht="19.5" thickBot="1">
      <c r="A56" s="161" t="s">
        <v>165</v>
      </c>
      <c r="B56" s="162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W56" s="195" t="s">
        <v>236</v>
      </c>
      <c r="X56" s="90"/>
      <c r="Y56" s="90"/>
      <c r="Z56" s="90"/>
      <c r="AA56" s="90"/>
      <c r="AC56" s="90" t="s">
        <v>167</v>
      </c>
      <c r="AD56" s="163"/>
      <c r="AE56" s="163"/>
      <c r="AF56" s="163"/>
      <c r="AG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</row>
    <row r="57" spans="1:52" ht="19.5">
      <c r="A57" s="145" t="s">
        <v>168</v>
      </c>
      <c r="B57" s="507" t="s">
        <v>184</v>
      </c>
      <c r="C57" s="508"/>
      <c r="D57" s="508"/>
      <c r="E57" s="508"/>
      <c r="F57" s="508"/>
      <c r="G57" s="508"/>
      <c r="H57" s="508"/>
      <c r="I57" s="504">
        <f>X52</f>
        <v>0</v>
      </c>
      <c r="J57" s="439"/>
      <c r="K57" s="146" t="s">
        <v>169</v>
      </c>
      <c r="L57" s="509" t="s">
        <v>200</v>
      </c>
      <c r="M57" s="510"/>
      <c r="N57" s="510"/>
      <c r="O57" s="510"/>
      <c r="P57" s="510"/>
      <c r="Q57" s="510"/>
      <c r="R57" s="510"/>
      <c r="S57" s="504">
        <f>Y52</f>
        <v>0</v>
      </c>
      <c r="T57" s="439"/>
      <c r="U57" s="147" t="s">
        <v>169</v>
      </c>
      <c r="V57" s="90"/>
      <c r="W57" s="394" t="s">
        <v>170</v>
      </c>
      <c r="X57" s="470"/>
      <c r="Y57" s="470"/>
      <c r="Z57" s="395"/>
      <c r="AA57" s="287">
        <f>Y55-Y52+AX54</f>
        <v>0</v>
      </c>
      <c r="AB57" s="90"/>
      <c r="AC57" s="503" t="s">
        <v>192</v>
      </c>
      <c r="AD57" s="495"/>
      <c r="AE57" s="495"/>
      <c r="AF57" s="495"/>
      <c r="AG57" s="496"/>
      <c r="AH57" s="418" t="e">
        <f>+I58/I60</f>
        <v>#DIV/0!</v>
      </c>
      <c r="AI57" s="418"/>
      <c r="AJ57" s="418"/>
      <c r="AK57" s="418"/>
      <c r="AL57" s="488"/>
      <c r="AM57" s="396" t="s">
        <v>171</v>
      </c>
      <c r="AN57" s="489"/>
      <c r="AO57" s="489"/>
      <c r="AP57" s="500"/>
      <c r="AQ57" s="501"/>
      <c r="AR57" s="501"/>
      <c r="AS57" s="501"/>
      <c r="AT57" s="501"/>
      <c r="AU57" s="502"/>
    </row>
    <row r="58" spans="1:52" ht="20.25" thickBot="1">
      <c r="A58" s="148" t="s">
        <v>172</v>
      </c>
      <c r="B58" s="505" t="s">
        <v>185</v>
      </c>
      <c r="C58" s="506"/>
      <c r="D58" s="506"/>
      <c r="E58" s="506"/>
      <c r="F58" s="506"/>
      <c r="G58" s="506"/>
      <c r="H58" s="506"/>
      <c r="I58" s="478">
        <f>X55-X52</f>
        <v>0</v>
      </c>
      <c r="J58" s="427"/>
      <c r="K58" s="149" t="s">
        <v>169</v>
      </c>
      <c r="L58" s="483" t="s">
        <v>201</v>
      </c>
      <c r="M58" s="484"/>
      <c r="N58" s="484"/>
      <c r="O58" s="484"/>
      <c r="P58" s="484"/>
      <c r="Q58" s="484"/>
      <c r="R58" s="484"/>
      <c r="S58" s="482">
        <f>Y55-Y52</f>
        <v>0</v>
      </c>
      <c r="T58" s="409"/>
      <c r="U58" s="150" t="s">
        <v>169</v>
      </c>
      <c r="V58" s="90"/>
      <c r="W58" s="383" t="s">
        <v>173</v>
      </c>
      <c r="X58" s="471"/>
      <c r="Y58" s="471"/>
      <c r="Z58" s="384"/>
      <c r="AA58" s="288">
        <f>AX54</f>
        <v>0</v>
      </c>
      <c r="AB58" s="90"/>
      <c r="AC58" s="503" t="s">
        <v>193</v>
      </c>
      <c r="AD58" s="495"/>
      <c r="AE58" s="495"/>
      <c r="AF58" s="495"/>
      <c r="AG58" s="496"/>
      <c r="AH58" s="418" t="e">
        <f>+I59/I60</f>
        <v>#DIV/0!</v>
      </c>
      <c r="AI58" s="418"/>
      <c r="AJ58" s="418"/>
      <c r="AK58" s="418"/>
      <c r="AL58" s="488"/>
      <c r="AM58" s="398"/>
      <c r="AN58" s="490"/>
      <c r="AO58" s="490"/>
      <c r="AP58" s="500"/>
      <c r="AQ58" s="501"/>
      <c r="AR58" s="501"/>
      <c r="AS58" s="501"/>
      <c r="AT58" s="501"/>
      <c r="AU58" s="502"/>
    </row>
    <row r="59" spans="1:52" ht="19.5">
      <c r="A59" s="148" t="s">
        <v>174</v>
      </c>
      <c r="B59" s="476" t="s">
        <v>186</v>
      </c>
      <c r="C59" s="477"/>
      <c r="D59" s="477"/>
      <c r="E59" s="477"/>
      <c r="F59" s="477"/>
      <c r="G59" s="477"/>
      <c r="H59" s="477"/>
      <c r="I59" s="482">
        <f>AW54</f>
        <v>0</v>
      </c>
      <c r="J59" s="409"/>
      <c r="K59" s="149" t="s">
        <v>169</v>
      </c>
      <c r="L59" s="483" t="s">
        <v>202</v>
      </c>
      <c r="M59" s="484"/>
      <c r="N59" s="484"/>
      <c r="O59" s="484"/>
      <c r="P59" s="484"/>
      <c r="Q59" s="484"/>
      <c r="R59" s="484"/>
      <c r="S59" s="478">
        <f>AX54</f>
        <v>0</v>
      </c>
      <c r="T59" s="427"/>
      <c r="U59" s="150" t="s">
        <v>169</v>
      </c>
      <c r="V59" s="90"/>
      <c r="W59" s="394" t="s">
        <v>175</v>
      </c>
      <c r="X59" s="470"/>
      <c r="Y59" s="470"/>
      <c r="Z59" s="395"/>
      <c r="AA59" s="287">
        <f>X55+AW54</f>
        <v>0</v>
      </c>
      <c r="AB59" s="90"/>
      <c r="AC59" s="485" t="s">
        <v>194</v>
      </c>
      <c r="AD59" s="486"/>
      <c r="AE59" s="486"/>
      <c r="AF59" s="486"/>
      <c r="AG59" s="487"/>
      <c r="AH59" s="418" t="e">
        <f>(+I59+I58)/I60</f>
        <v>#DIV/0!</v>
      </c>
      <c r="AI59" s="418"/>
      <c r="AJ59" s="418"/>
      <c r="AK59" s="418"/>
      <c r="AL59" s="488"/>
      <c r="AM59" s="396" t="s">
        <v>176</v>
      </c>
      <c r="AN59" s="489"/>
      <c r="AO59" s="489"/>
      <c r="AP59" s="491"/>
      <c r="AQ59" s="492"/>
      <c r="AR59" s="492"/>
      <c r="AS59" s="492"/>
      <c r="AT59" s="492"/>
      <c r="AU59" s="493"/>
    </row>
    <row r="60" spans="1:52" ht="20.25" thickBot="1">
      <c r="A60" s="148" t="s">
        <v>177</v>
      </c>
      <c r="B60" s="476" t="s">
        <v>187</v>
      </c>
      <c r="C60" s="477"/>
      <c r="D60" s="477"/>
      <c r="E60" s="477"/>
      <c r="F60" s="477"/>
      <c r="G60" s="477"/>
      <c r="H60" s="477"/>
      <c r="I60" s="478">
        <f>SUM(I57:J59)</f>
        <v>0</v>
      </c>
      <c r="J60" s="427"/>
      <c r="K60" s="149" t="s">
        <v>169</v>
      </c>
      <c r="L60" s="479" t="s">
        <v>203</v>
      </c>
      <c r="M60" s="480"/>
      <c r="N60" s="480"/>
      <c r="O60" s="480"/>
      <c r="P60" s="480"/>
      <c r="Q60" s="480"/>
      <c r="R60" s="480"/>
      <c r="S60" s="481">
        <f>SUM(S57:T59)</f>
        <v>0</v>
      </c>
      <c r="T60" s="381"/>
      <c r="U60" s="155" t="s">
        <v>169</v>
      </c>
      <c r="V60" s="90"/>
      <c r="W60" s="383" t="s">
        <v>173</v>
      </c>
      <c r="X60" s="471"/>
      <c r="Y60" s="471"/>
      <c r="Z60" s="384"/>
      <c r="AA60" s="288">
        <f>AW54</f>
        <v>0</v>
      </c>
      <c r="AB60" s="90"/>
      <c r="AC60" s="494" t="s">
        <v>178</v>
      </c>
      <c r="AD60" s="495"/>
      <c r="AE60" s="495"/>
      <c r="AF60" s="495"/>
      <c r="AG60" s="496"/>
      <c r="AH60" s="415">
        <f>SUM(AY8:AY53)</f>
        <v>0</v>
      </c>
      <c r="AI60" s="415"/>
      <c r="AJ60" s="415"/>
      <c r="AK60" s="415"/>
      <c r="AL60" s="497"/>
      <c r="AM60" s="398"/>
      <c r="AN60" s="490"/>
      <c r="AO60" s="490"/>
      <c r="AP60" s="491"/>
      <c r="AQ60" s="492"/>
      <c r="AR60" s="492"/>
      <c r="AS60" s="492"/>
      <c r="AT60" s="492"/>
      <c r="AU60" s="493"/>
    </row>
    <row r="61" spans="1:52" ht="20.25" thickBot="1">
      <c r="A61" s="164" t="s">
        <v>208</v>
      </c>
      <c r="B61" s="472" t="s">
        <v>233</v>
      </c>
      <c r="C61" s="473"/>
      <c r="D61" s="473"/>
      <c r="E61" s="473"/>
      <c r="F61" s="473"/>
      <c r="G61" s="473"/>
      <c r="H61" s="473"/>
      <c r="I61" s="474">
        <f>+AW55</f>
        <v>0</v>
      </c>
      <c r="J61" s="475"/>
      <c r="K61" s="165" t="s">
        <v>169</v>
      </c>
      <c r="L61" s="166"/>
      <c r="M61" s="167"/>
      <c r="N61" s="167"/>
      <c r="O61" s="167"/>
      <c r="P61" s="167"/>
      <c r="Q61" s="167"/>
      <c r="R61" s="167"/>
      <c r="S61" s="136"/>
      <c r="T61" s="136"/>
      <c r="U61" s="160"/>
      <c r="V61" s="90"/>
      <c r="W61" s="143" t="s">
        <v>205</v>
      </c>
      <c r="X61" s="158"/>
      <c r="Y61" s="128"/>
      <c r="Z61" s="128"/>
      <c r="AA61" s="128"/>
      <c r="AB61" s="159"/>
      <c r="AC61" s="159"/>
      <c r="AD61" s="159"/>
      <c r="AE61" s="159"/>
      <c r="AF61" s="129"/>
      <c r="AG61" s="129"/>
      <c r="AH61" s="129"/>
      <c r="AI61" s="129"/>
      <c r="AJ61" s="129"/>
      <c r="AK61" s="160"/>
      <c r="AL61" s="160"/>
      <c r="AM61" s="160"/>
      <c r="AN61" s="160"/>
      <c r="AO61" s="160"/>
      <c r="AP61" s="160"/>
      <c r="AQ61" s="160"/>
      <c r="AS61" s="160"/>
      <c r="AU61" s="92" t="s">
        <v>179</v>
      </c>
    </row>
    <row r="62" spans="1:52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X62" s="44"/>
      <c r="Y62" s="90"/>
      <c r="Z62" s="91"/>
      <c r="AA62" s="90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T62" s="44"/>
      <c r="AU62" s="44"/>
    </row>
  </sheetData>
  <mergeCells count="73">
    <mergeCell ref="A2:B2"/>
    <mergeCell ref="C2:W2"/>
    <mergeCell ref="X2:Z2"/>
    <mergeCell ref="AA2:AI2"/>
    <mergeCell ref="AU2:AV2"/>
    <mergeCell ref="AM6:AN6"/>
    <mergeCell ref="H1:W1"/>
    <mergeCell ref="X1:Z1"/>
    <mergeCell ref="AA1:AJ1"/>
    <mergeCell ref="AR1:AX1"/>
    <mergeCell ref="AW2:AX2"/>
    <mergeCell ref="AE6:AF6"/>
    <mergeCell ref="AG6:AH6"/>
    <mergeCell ref="AI6:AJ6"/>
    <mergeCell ref="P6:Q6"/>
    <mergeCell ref="R6:S6"/>
    <mergeCell ref="T6:U6"/>
    <mergeCell ref="V6:W6"/>
    <mergeCell ref="X6:Y6"/>
    <mergeCell ref="AC6:AD6"/>
    <mergeCell ref="AO6:AP6"/>
    <mergeCell ref="Z54:AA54"/>
    <mergeCell ref="A4:B4"/>
    <mergeCell ref="C4:D4"/>
    <mergeCell ref="F4:G4"/>
    <mergeCell ref="AV4:AX4"/>
    <mergeCell ref="D6:E6"/>
    <mergeCell ref="F6:G6"/>
    <mergeCell ref="H6:I6"/>
    <mergeCell ref="J6:K6"/>
    <mergeCell ref="L6:M6"/>
    <mergeCell ref="N6:O6"/>
    <mergeCell ref="AQ6:AR6"/>
    <mergeCell ref="AS6:AT6"/>
    <mergeCell ref="AU6:AV6"/>
    <mergeCell ref="AW6:AX6"/>
    <mergeCell ref="AK6:AL6"/>
    <mergeCell ref="A55:B55"/>
    <mergeCell ref="Z55:AA55"/>
    <mergeCell ref="AP57:AU58"/>
    <mergeCell ref="AC58:AG58"/>
    <mergeCell ref="AH58:AL58"/>
    <mergeCell ref="AC57:AG57"/>
    <mergeCell ref="AH57:AL57"/>
    <mergeCell ref="AM57:AO58"/>
    <mergeCell ref="S58:T58"/>
    <mergeCell ref="S57:T57"/>
    <mergeCell ref="B58:H58"/>
    <mergeCell ref="I58:J58"/>
    <mergeCell ref="L58:R58"/>
    <mergeCell ref="B57:H57"/>
    <mergeCell ref="I57:J57"/>
    <mergeCell ref="L57:R57"/>
    <mergeCell ref="AC59:AG59"/>
    <mergeCell ref="S59:T59"/>
    <mergeCell ref="AH59:AL59"/>
    <mergeCell ref="AM59:AO60"/>
    <mergeCell ref="AP59:AU60"/>
    <mergeCell ref="AC60:AG60"/>
    <mergeCell ref="AH60:AL60"/>
    <mergeCell ref="W57:Z57"/>
    <mergeCell ref="W58:Z58"/>
    <mergeCell ref="W59:Z59"/>
    <mergeCell ref="W60:Z60"/>
    <mergeCell ref="B61:H61"/>
    <mergeCell ref="I61:J61"/>
    <mergeCell ref="B60:H60"/>
    <mergeCell ref="I60:J60"/>
    <mergeCell ref="L60:R60"/>
    <mergeCell ref="S60:T60"/>
    <mergeCell ref="B59:H59"/>
    <mergeCell ref="I59:J59"/>
    <mergeCell ref="L59:R59"/>
  </mergeCells>
  <phoneticPr fontId="3"/>
  <conditionalFormatting sqref="X1:AL2 AO1:AP1">
    <cfRule type="expression" dxfId="80" priority="32">
      <formula>$AQ$1="参　考データ"</formula>
    </cfRule>
  </conditionalFormatting>
  <conditionalFormatting sqref="AR1:AX1">
    <cfRule type="expression" dxfId="79" priority="31">
      <formula>$AQ$1="参　考データ"</formula>
    </cfRule>
  </conditionalFormatting>
  <conditionalFormatting sqref="AU2:AV2">
    <cfRule type="expression" dxfId="78" priority="30">
      <formula>$AQ$1="参　考データ"</formula>
    </cfRule>
  </conditionalFormatting>
  <conditionalFormatting sqref="AC54">
    <cfRule type="cellIs" dxfId="77" priority="27" operator="equal">
      <formula>0</formula>
    </cfRule>
  </conditionalFormatting>
  <conditionalFormatting sqref="AE54">
    <cfRule type="cellIs" dxfId="76" priority="26" operator="equal">
      <formula>0</formula>
    </cfRule>
  </conditionalFormatting>
  <conditionalFormatting sqref="AG54">
    <cfRule type="cellIs" dxfId="75" priority="25" operator="equal">
      <formula>0</formula>
    </cfRule>
  </conditionalFormatting>
  <conditionalFormatting sqref="AI54">
    <cfRule type="cellIs" dxfId="74" priority="24" operator="equal">
      <formula>0</formula>
    </cfRule>
  </conditionalFormatting>
  <conditionalFormatting sqref="AK54">
    <cfRule type="cellIs" dxfId="73" priority="23" operator="equal">
      <formula>0</formula>
    </cfRule>
  </conditionalFormatting>
  <conditionalFormatting sqref="AM54">
    <cfRule type="cellIs" dxfId="72" priority="22" operator="equal">
      <formula>0</formula>
    </cfRule>
  </conditionalFormatting>
  <conditionalFormatting sqref="AO54">
    <cfRule type="cellIs" dxfId="71" priority="21" operator="equal">
      <formula>0</formula>
    </cfRule>
  </conditionalFormatting>
  <conditionalFormatting sqref="AQ54">
    <cfRule type="cellIs" dxfId="70" priority="20" operator="equal">
      <formula>0</formula>
    </cfRule>
  </conditionalFormatting>
  <conditionalFormatting sqref="AS54">
    <cfRule type="cellIs" dxfId="69" priority="19" operator="equal">
      <formula>0</formula>
    </cfRule>
  </conditionalFormatting>
  <conditionalFormatting sqref="AU54">
    <cfRule type="cellIs" dxfId="68" priority="18" operator="equal">
      <formula>0</formula>
    </cfRule>
  </conditionalFormatting>
  <conditionalFormatting sqref="AW54">
    <cfRule type="cellIs" dxfId="67" priority="17" operator="equal">
      <formula>0</formula>
    </cfRule>
  </conditionalFormatting>
  <conditionalFormatting sqref="AB54">
    <cfRule type="cellIs" dxfId="66" priority="16" operator="equal">
      <formula>0</formula>
    </cfRule>
  </conditionalFormatting>
  <conditionalFormatting sqref="AD54">
    <cfRule type="cellIs" dxfId="65" priority="15" operator="equal">
      <formula>0</formula>
    </cfRule>
  </conditionalFormatting>
  <conditionalFormatting sqref="AF54">
    <cfRule type="cellIs" dxfId="64" priority="14" operator="equal">
      <formula>0</formula>
    </cfRule>
  </conditionalFormatting>
  <conditionalFormatting sqref="AH54">
    <cfRule type="cellIs" dxfId="63" priority="13" operator="equal">
      <formula>0</formula>
    </cfRule>
  </conditionalFormatting>
  <conditionalFormatting sqref="AJ54">
    <cfRule type="cellIs" dxfId="62" priority="12" operator="equal">
      <formula>0</formula>
    </cfRule>
  </conditionalFormatting>
  <conditionalFormatting sqref="AL54">
    <cfRule type="cellIs" dxfId="61" priority="11" operator="equal">
      <formula>0</formula>
    </cfRule>
  </conditionalFormatting>
  <conditionalFormatting sqref="AN54">
    <cfRule type="cellIs" dxfId="60" priority="10" operator="equal">
      <formula>0</formula>
    </cfRule>
  </conditionalFormatting>
  <conditionalFormatting sqref="AP54">
    <cfRule type="cellIs" dxfId="59" priority="9" operator="equal">
      <formula>0</formula>
    </cfRule>
  </conditionalFormatting>
  <conditionalFormatting sqref="AR54">
    <cfRule type="cellIs" dxfId="58" priority="8" operator="equal">
      <formula>0</formula>
    </cfRule>
  </conditionalFormatting>
  <conditionalFormatting sqref="AT54">
    <cfRule type="cellIs" dxfId="57" priority="7" operator="equal">
      <formula>0</formula>
    </cfRule>
  </conditionalFormatting>
  <conditionalFormatting sqref="AV54">
    <cfRule type="cellIs" dxfId="56" priority="6" operator="equal">
      <formula>0</formula>
    </cfRule>
  </conditionalFormatting>
  <conditionalFormatting sqref="AX54">
    <cfRule type="cellIs" dxfId="55" priority="5" operator="equal">
      <formula>0</formula>
    </cfRule>
  </conditionalFormatting>
  <conditionalFormatting sqref="AW8:AW54">
    <cfRule type="cellIs" dxfId="54" priority="4" operator="equal">
      <formula>0</formula>
    </cfRule>
  </conditionalFormatting>
  <conditionalFormatting sqref="AX8:AX54">
    <cfRule type="cellIs" dxfId="53" priority="3" operator="equal">
      <formula>0</formula>
    </cfRule>
  </conditionalFormatting>
  <conditionalFormatting sqref="AW55">
    <cfRule type="cellIs" dxfId="52" priority="2" operator="equal">
      <formula>0</formula>
    </cfRule>
  </conditionalFormatting>
  <conditionalFormatting sqref="AW2:AX2">
    <cfRule type="expression" dxfId="51" priority="1">
      <formula>$AA$1="参　考データ"</formula>
    </cfRule>
  </conditionalFormatting>
  <dataValidations count="3">
    <dataValidation type="list" allowBlank="1" showInputMessage="1" showErrorMessage="1" sqref="AQ1 AM1:AN1" xr:uid="{F36E5B9D-BCD9-445C-8B2F-AC99FF563289}">
      <formula1>$AY$15:$AY$16</formula1>
    </dataValidation>
    <dataValidation type="list" allowBlank="1" showInputMessage="1" showErrorMessage="1" sqref="AW3" xr:uid="{70504095-CAC8-4CAF-A31A-FFEFCE30201A}">
      <formula1>$AY$7:$AY$14</formula1>
    </dataValidation>
    <dataValidation type="list" allowBlank="1" showInputMessage="1" showErrorMessage="1" sqref="AW2:AX2" xr:uid="{2194212B-B3EB-402F-97D9-A64CB5487301}">
      <formula1>$CH$8:$CH$12</formula1>
    </dataValidation>
  </dataValidations>
  <pageMargins left="0.70866141732283472" right="0.19685039370078741" top="0.15748031496062992" bottom="0.15748031496062992" header="0.31496062992125984" footer="0.31496062992125984"/>
  <pageSetup paperSize="8" scale="6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FE32-4AA5-41B7-9F8C-85AA45859221}">
  <sheetPr codeName="Sheet4"/>
  <dimension ref="A1:BE47"/>
  <sheetViews>
    <sheetView view="pageBreakPreview" topLeftCell="A10" zoomScale="115" zoomScaleNormal="100" zoomScaleSheetLayoutView="115" workbookViewId="0">
      <selection activeCell="D34" sqref="D34"/>
    </sheetView>
  </sheetViews>
  <sheetFormatPr defaultColWidth="1.75" defaultRowHeight="12"/>
  <cols>
    <col min="1" max="1" width="1.75" style="1"/>
    <col min="2" max="2" width="2.5" style="1" bestFit="1" customWidth="1"/>
    <col min="3" max="14" width="1.75" style="1"/>
    <col min="15" max="15" width="1.875" style="1" customWidth="1"/>
    <col min="16" max="16384" width="1.75" style="1"/>
  </cols>
  <sheetData>
    <row r="1" spans="1:52" ht="14.25" customHeight="1">
      <c r="A1" s="1" t="s">
        <v>35</v>
      </c>
    </row>
    <row r="2" spans="1:52" s="2" customFormat="1" ht="14.25" customHeight="1">
      <c r="AQ2" s="3"/>
      <c r="AR2" s="3"/>
      <c r="AS2" s="3"/>
      <c r="AT2" s="3"/>
      <c r="AU2" s="3"/>
    </row>
    <row r="3" spans="1:52" s="2" customFormat="1" ht="21" customHeight="1">
      <c r="AE3" s="4"/>
      <c r="AI3" s="295">
        <v>45422</v>
      </c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</row>
    <row r="4" spans="1:52" s="2" customFormat="1" ht="15" customHeight="1">
      <c r="B4" s="2" t="s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X4" s="96"/>
      <c r="AY4" s="96"/>
      <c r="AZ4" s="96"/>
    </row>
    <row r="5" spans="1:52" s="2" customFormat="1" ht="15" customHeight="1">
      <c r="B5" s="2" t="s">
        <v>2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6"/>
      <c r="W5" s="4"/>
      <c r="X5" s="6"/>
      <c r="Y5" s="6"/>
      <c r="Z5" s="7"/>
      <c r="AA5" s="7"/>
      <c r="AB5" s="7"/>
      <c r="AC5" s="4"/>
      <c r="AD5" s="6"/>
      <c r="AE5" s="6"/>
      <c r="AF5" s="7"/>
      <c r="AG5" s="7"/>
      <c r="AH5" s="7"/>
      <c r="AI5" s="4"/>
      <c r="AJ5" s="6"/>
      <c r="AK5" s="6"/>
      <c r="AL5" s="7"/>
      <c r="AM5" s="7"/>
      <c r="AN5" s="7"/>
      <c r="AO5" s="7"/>
      <c r="AP5" s="6"/>
      <c r="AQ5" s="6"/>
      <c r="AR5" s="6"/>
      <c r="AS5" s="7"/>
      <c r="AT5" s="7"/>
      <c r="AU5" s="7"/>
      <c r="AX5" s="8"/>
      <c r="AY5" s="8"/>
      <c r="AZ5" s="8"/>
    </row>
    <row r="6" spans="1:52" s="2" customFormat="1" ht="15" customHeight="1">
      <c r="A6" s="9"/>
      <c r="C6" s="10"/>
      <c r="D6" s="10"/>
      <c r="E6" s="10"/>
      <c r="F6" s="10"/>
      <c r="G6" s="10"/>
      <c r="H6" s="10"/>
      <c r="I6" s="10"/>
      <c r="J6" s="10"/>
      <c r="K6" s="11"/>
      <c r="L6" s="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X6" s="8"/>
      <c r="AY6" s="8"/>
      <c r="AZ6" s="8"/>
    </row>
    <row r="7" spans="1:52" s="2" customFormat="1" ht="15" customHeight="1">
      <c r="A7" s="9"/>
      <c r="K7" s="4"/>
      <c r="L7" s="4"/>
      <c r="M7" s="4"/>
      <c r="N7" s="4"/>
      <c r="O7" s="4"/>
      <c r="P7" s="4"/>
      <c r="Q7" s="4"/>
      <c r="R7" s="4" t="s">
        <v>3</v>
      </c>
      <c r="S7" s="4"/>
      <c r="T7" s="525" t="str">
        <f>+MICE開催補助金交付申請書!Q7</f>
        <v>111-1111</v>
      </c>
      <c r="U7" s="525"/>
      <c r="V7" s="525"/>
      <c r="W7" s="525"/>
      <c r="X7" s="525"/>
      <c r="Y7" s="525"/>
      <c r="Z7" s="525"/>
      <c r="AA7" s="52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X7" s="8"/>
      <c r="AY7" s="8"/>
      <c r="AZ7" s="8"/>
    </row>
    <row r="8" spans="1:52" s="2" customFormat="1" ht="15" customHeight="1">
      <c r="A8" s="9"/>
      <c r="C8" s="10"/>
      <c r="D8" s="10"/>
      <c r="E8" s="10"/>
      <c r="F8" s="10"/>
      <c r="G8" s="10"/>
      <c r="H8" s="10"/>
      <c r="I8" s="10"/>
      <c r="K8" s="4"/>
      <c r="L8" s="4"/>
      <c r="M8" s="4"/>
      <c r="N8" s="4"/>
      <c r="O8" s="4"/>
      <c r="P8" s="4"/>
      <c r="Q8" s="4" t="s">
        <v>4</v>
      </c>
      <c r="R8" s="4"/>
      <c r="S8" s="4"/>
      <c r="T8" s="523" t="str">
        <f>MICE開催補助金交付申請書!Q8</f>
        <v>〇〇県〇〇市〇〇区〇○丁目〇－〇</v>
      </c>
      <c r="U8" s="523"/>
      <c r="V8" s="523"/>
      <c r="W8" s="523"/>
      <c r="X8" s="523"/>
      <c r="Y8" s="523"/>
      <c r="Z8" s="523"/>
      <c r="AA8" s="523"/>
      <c r="AB8" s="523"/>
      <c r="AC8" s="523"/>
      <c r="AD8" s="523"/>
      <c r="AE8" s="523"/>
      <c r="AF8" s="523"/>
      <c r="AG8" s="523"/>
      <c r="AH8" s="523"/>
      <c r="AI8" s="523"/>
      <c r="AJ8" s="523"/>
      <c r="AK8" s="523"/>
      <c r="AL8" s="523"/>
      <c r="AM8" s="523"/>
      <c r="AN8" s="523"/>
      <c r="AO8" s="523"/>
      <c r="AP8" s="523"/>
      <c r="AQ8" s="523"/>
      <c r="AR8" s="523"/>
      <c r="AS8" s="523"/>
      <c r="AT8" s="523"/>
      <c r="AU8" s="4"/>
    </row>
    <row r="9" spans="1:52" s="2" customFormat="1" ht="15" customHeight="1">
      <c r="A9" s="9"/>
      <c r="C9" s="10"/>
      <c r="D9" s="10"/>
      <c r="E9" s="10"/>
      <c r="F9" s="10"/>
      <c r="G9" s="10"/>
      <c r="H9" s="10"/>
      <c r="I9" s="10"/>
      <c r="K9" s="4"/>
      <c r="L9" s="4"/>
      <c r="M9" s="4"/>
      <c r="N9" s="4"/>
      <c r="O9" s="4"/>
      <c r="P9" s="4"/>
      <c r="Q9" s="4"/>
      <c r="R9" s="4"/>
      <c r="S9" s="4"/>
      <c r="T9" s="523"/>
      <c r="U9" s="523"/>
      <c r="V9" s="523"/>
      <c r="W9" s="523"/>
      <c r="X9" s="523"/>
      <c r="Y9" s="523"/>
      <c r="Z9" s="523"/>
      <c r="AA9" s="523"/>
      <c r="AB9" s="523"/>
      <c r="AC9" s="523"/>
      <c r="AD9" s="523"/>
      <c r="AE9" s="523"/>
      <c r="AF9" s="523"/>
      <c r="AG9" s="523"/>
      <c r="AH9" s="523"/>
      <c r="AI9" s="523"/>
      <c r="AJ9" s="523"/>
      <c r="AK9" s="523"/>
      <c r="AL9" s="523"/>
      <c r="AM9" s="523"/>
      <c r="AN9" s="523"/>
      <c r="AO9" s="523"/>
      <c r="AP9" s="523"/>
      <c r="AQ9" s="523"/>
      <c r="AR9" s="523"/>
      <c r="AS9" s="523"/>
      <c r="AT9" s="523"/>
      <c r="AU9" s="4"/>
    </row>
    <row r="10" spans="1:52" s="2" customFormat="1" ht="15" customHeight="1">
      <c r="A10" s="9"/>
      <c r="C10" s="10"/>
      <c r="D10" s="10"/>
      <c r="E10" s="10"/>
      <c r="F10" s="10"/>
      <c r="G10" s="10"/>
      <c r="H10" s="10"/>
      <c r="I10" s="10"/>
      <c r="J10" s="10"/>
      <c r="K10" s="11"/>
      <c r="L10" s="4"/>
      <c r="M10" s="12"/>
      <c r="N10" s="12"/>
      <c r="O10" s="12"/>
      <c r="P10" s="12"/>
      <c r="Q10" s="12"/>
      <c r="R10" s="12"/>
      <c r="S10" s="12"/>
      <c r="T10" s="523"/>
      <c r="U10" s="523"/>
      <c r="V10" s="523"/>
      <c r="W10" s="523"/>
      <c r="X10" s="523"/>
      <c r="Y10" s="523"/>
      <c r="Z10" s="523"/>
      <c r="AA10" s="523"/>
      <c r="AB10" s="523"/>
      <c r="AC10" s="523"/>
      <c r="AD10" s="523"/>
      <c r="AE10" s="523"/>
      <c r="AF10" s="523"/>
      <c r="AG10" s="523"/>
      <c r="AH10" s="523"/>
      <c r="AI10" s="523"/>
      <c r="AJ10" s="523"/>
      <c r="AK10" s="523"/>
      <c r="AL10" s="523"/>
      <c r="AM10" s="523"/>
      <c r="AN10" s="523"/>
      <c r="AO10" s="523"/>
      <c r="AP10" s="523"/>
      <c r="AQ10" s="523"/>
      <c r="AR10" s="523"/>
      <c r="AS10" s="523"/>
      <c r="AT10" s="523"/>
      <c r="AU10" s="12"/>
    </row>
    <row r="11" spans="1:52" s="2" customFormat="1" ht="15" customHeight="1">
      <c r="B11" s="13"/>
      <c r="C11" s="13"/>
      <c r="D11" s="10"/>
      <c r="E11" s="10"/>
      <c r="F11" s="10"/>
      <c r="G11" s="10"/>
      <c r="H11" s="10"/>
      <c r="I11" s="10"/>
      <c r="K11" s="4"/>
      <c r="L11" s="4"/>
      <c r="M11" s="14"/>
      <c r="N11" s="14"/>
      <c r="O11" s="4"/>
      <c r="P11" s="4"/>
      <c r="Q11" s="4" t="s">
        <v>5</v>
      </c>
      <c r="R11" s="4"/>
      <c r="S11" s="7"/>
      <c r="T11" s="523" t="str">
        <f>MICE開催補助金交付申請書!Q11</f>
        <v>○○　○○　実行委員会</v>
      </c>
      <c r="U11" s="523"/>
      <c r="V11" s="523"/>
      <c r="W11" s="523"/>
      <c r="X11" s="523"/>
      <c r="Y11" s="523"/>
      <c r="Z11" s="523"/>
      <c r="AA11" s="523"/>
      <c r="AB11" s="523"/>
      <c r="AC11" s="523"/>
      <c r="AD11" s="523"/>
      <c r="AE11" s="523"/>
      <c r="AF11" s="523"/>
      <c r="AG11" s="523"/>
      <c r="AH11" s="523"/>
      <c r="AI11" s="523"/>
      <c r="AJ11" s="523"/>
      <c r="AK11" s="523"/>
      <c r="AL11" s="523"/>
      <c r="AM11" s="523"/>
      <c r="AN11" s="523"/>
      <c r="AO11" s="523"/>
      <c r="AP11" s="523"/>
      <c r="AQ11" s="523"/>
      <c r="AR11" s="523"/>
      <c r="AS11" s="523"/>
      <c r="AT11" s="523"/>
      <c r="AU11" s="4"/>
    </row>
    <row r="12" spans="1:52" s="2" customFormat="1" ht="15" customHeight="1">
      <c r="B12" s="13"/>
      <c r="C12" s="13"/>
      <c r="D12" s="10"/>
      <c r="E12" s="10"/>
      <c r="F12" s="10"/>
      <c r="G12" s="10"/>
      <c r="H12" s="10"/>
      <c r="I12" s="10"/>
      <c r="K12" s="4"/>
      <c r="L12" s="4"/>
      <c r="M12" s="14"/>
      <c r="N12" s="14"/>
      <c r="O12" s="4"/>
      <c r="P12" s="4"/>
      <c r="Q12" s="4"/>
      <c r="R12" s="4"/>
      <c r="S12" s="7"/>
      <c r="T12" s="523"/>
      <c r="U12" s="523"/>
      <c r="V12" s="523"/>
      <c r="W12" s="523"/>
      <c r="X12" s="523"/>
      <c r="Y12" s="523"/>
      <c r="Z12" s="523"/>
      <c r="AA12" s="523"/>
      <c r="AB12" s="523"/>
      <c r="AC12" s="523"/>
      <c r="AD12" s="523"/>
      <c r="AE12" s="523"/>
      <c r="AF12" s="523"/>
      <c r="AG12" s="523"/>
      <c r="AH12" s="523"/>
      <c r="AI12" s="523"/>
      <c r="AJ12" s="523"/>
      <c r="AK12" s="523"/>
      <c r="AL12" s="523"/>
      <c r="AM12" s="523"/>
      <c r="AN12" s="523"/>
      <c r="AO12" s="523"/>
      <c r="AP12" s="523"/>
      <c r="AQ12" s="523"/>
      <c r="AR12" s="523"/>
      <c r="AS12" s="523"/>
      <c r="AT12" s="523"/>
      <c r="AU12" s="4"/>
    </row>
    <row r="13" spans="1:52" s="2" customFormat="1" ht="15" customHeight="1">
      <c r="B13" s="13"/>
      <c r="C13" s="13"/>
      <c r="D13" s="10"/>
      <c r="E13" s="10"/>
      <c r="F13" s="10"/>
      <c r="G13" s="10"/>
      <c r="H13" s="10"/>
      <c r="I13" s="10"/>
      <c r="K13" s="4"/>
      <c r="L13" s="4"/>
      <c r="M13" s="14"/>
      <c r="N13" s="14"/>
      <c r="O13" s="4"/>
      <c r="P13" s="4"/>
      <c r="Q13" s="4"/>
      <c r="R13" s="4"/>
      <c r="S13" s="7"/>
      <c r="T13" s="523"/>
      <c r="U13" s="523"/>
      <c r="V13" s="523"/>
      <c r="W13" s="523"/>
      <c r="X13" s="523"/>
      <c r="Y13" s="523"/>
      <c r="Z13" s="523"/>
      <c r="AA13" s="523"/>
      <c r="AB13" s="523"/>
      <c r="AC13" s="523"/>
      <c r="AD13" s="523"/>
      <c r="AE13" s="523"/>
      <c r="AF13" s="523"/>
      <c r="AG13" s="523"/>
      <c r="AH13" s="523"/>
      <c r="AI13" s="523"/>
      <c r="AJ13" s="523"/>
      <c r="AK13" s="523"/>
      <c r="AL13" s="523"/>
      <c r="AM13" s="523"/>
      <c r="AN13" s="523"/>
      <c r="AO13" s="523"/>
      <c r="AP13" s="523"/>
      <c r="AQ13" s="523"/>
      <c r="AR13" s="523"/>
      <c r="AS13" s="523"/>
      <c r="AT13" s="523"/>
      <c r="AU13" s="4"/>
    </row>
    <row r="14" spans="1:52" s="2" customFormat="1" ht="15" customHeight="1">
      <c r="A14" s="9"/>
      <c r="C14" s="10"/>
      <c r="D14" s="10"/>
      <c r="E14" s="10"/>
      <c r="F14" s="10"/>
      <c r="G14" s="10"/>
      <c r="H14" s="10"/>
      <c r="I14" s="10"/>
      <c r="J14" s="10"/>
      <c r="K14" s="11"/>
      <c r="L14" s="4"/>
      <c r="M14" s="12"/>
      <c r="N14" s="12"/>
      <c r="O14" s="12"/>
      <c r="P14" s="12"/>
      <c r="Q14" s="12" t="s">
        <v>6</v>
      </c>
      <c r="R14" s="12"/>
      <c r="S14" s="12"/>
      <c r="T14" s="12"/>
      <c r="U14" s="523" t="str">
        <f>MICE開催補助金交付申請書!S14</f>
        <v>◇◇　○○ 〇〇</v>
      </c>
      <c r="V14" s="523"/>
      <c r="W14" s="523"/>
      <c r="X14" s="523"/>
      <c r="Y14" s="523"/>
      <c r="Z14" s="523"/>
      <c r="AA14" s="523"/>
      <c r="AB14" s="523"/>
      <c r="AC14" s="523"/>
      <c r="AD14" s="523"/>
      <c r="AE14" s="523"/>
      <c r="AF14" s="523"/>
      <c r="AG14" s="523"/>
      <c r="AH14" s="523"/>
      <c r="AI14" s="523"/>
      <c r="AJ14" s="523"/>
      <c r="AK14" s="523"/>
      <c r="AL14" s="523"/>
      <c r="AM14" s="523"/>
      <c r="AN14" s="523"/>
      <c r="AO14" s="523"/>
      <c r="AP14" s="523"/>
      <c r="AQ14" s="523"/>
      <c r="AR14" s="4"/>
      <c r="AS14" s="4"/>
      <c r="AT14" s="4"/>
      <c r="AU14" s="4"/>
    </row>
    <row r="15" spans="1:52" s="2" customFormat="1" ht="15" customHeight="1">
      <c r="A15" s="9"/>
      <c r="C15" s="10"/>
      <c r="D15" s="10"/>
      <c r="E15" s="10"/>
      <c r="F15" s="10"/>
      <c r="G15" s="10"/>
      <c r="H15" s="10"/>
      <c r="I15" s="10"/>
      <c r="J15" s="10"/>
      <c r="K15" s="11"/>
      <c r="L15" s="4"/>
      <c r="M15" s="12"/>
      <c r="N15" s="12"/>
      <c r="O15" s="12"/>
      <c r="P15" s="12"/>
      <c r="Q15" s="12"/>
      <c r="R15" s="12"/>
      <c r="S15" s="12"/>
      <c r="T15" s="12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3"/>
      <c r="AJ15" s="523"/>
      <c r="AK15" s="523"/>
      <c r="AL15" s="523"/>
      <c r="AM15" s="523"/>
      <c r="AN15" s="523"/>
      <c r="AO15" s="523"/>
      <c r="AP15" s="523"/>
      <c r="AQ15" s="523"/>
      <c r="AR15" s="4"/>
      <c r="AS15" s="4"/>
      <c r="AT15" s="4"/>
      <c r="AU15" s="4"/>
    </row>
    <row r="16" spans="1:52" s="2" customFormat="1" ht="15" customHeight="1">
      <c r="A16" s="9"/>
      <c r="C16" s="10"/>
      <c r="D16" s="10"/>
      <c r="E16" s="10"/>
      <c r="F16" s="10"/>
      <c r="G16" s="10"/>
      <c r="H16" s="10"/>
      <c r="I16" s="10"/>
      <c r="J16" s="10"/>
      <c r="K16" s="11"/>
      <c r="L16" s="4"/>
      <c r="M16" s="12"/>
      <c r="N16" s="12"/>
      <c r="O16" s="12"/>
      <c r="P16" s="12"/>
      <c r="Q16" s="299" t="s">
        <v>7</v>
      </c>
      <c r="R16" s="299"/>
      <c r="S16" s="299"/>
      <c r="T16" s="299"/>
      <c r="U16" s="299"/>
      <c r="V16" s="299"/>
      <c r="W16" s="524" t="str">
        <f>MICE開催補助金交付申請書!T16</f>
        <v>第　回○○○○団体△△△△大会in宮崎</v>
      </c>
      <c r="X16" s="524"/>
      <c r="Y16" s="524"/>
      <c r="Z16" s="524"/>
      <c r="AA16" s="524"/>
      <c r="AB16" s="524"/>
      <c r="AC16" s="524"/>
      <c r="AD16" s="524"/>
      <c r="AE16" s="524"/>
      <c r="AF16" s="524"/>
      <c r="AG16" s="524"/>
      <c r="AH16" s="524"/>
      <c r="AI16" s="524"/>
      <c r="AJ16" s="524"/>
      <c r="AK16" s="524"/>
      <c r="AL16" s="524"/>
      <c r="AM16" s="524"/>
      <c r="AN16" s="524"/>
      <c r="AO16" s="524"/>
      <c r="AP16" s="524"/>
      <c r="AQ16" s="524"/>
      <c r="AR16" s="524"/>
      <c r="AS16" s="524"/>
      <c r="AT16" s="524"/>
      <c r="AU16" s="301" t="s">
        <v>8</v>
      </c>
    </row>
    <row r="17" spans="1:57" s="2" customFormat="1" ht="15" customHeight="1">
      <c r="A17" s="9"/>
      <c r="C17" s="10"/>
      <c r="D17" s="10"/>
      <c r="E17" s="10"/>
      <c r="F17" s="10"/>
      <c r="G17" s="10"/>
      <c r="H17" s="10"/>
      <c r="I17" s="10"/>
      <c r="J17" s="10"/>
      <c r="K17" s="11"/>
      <c r="L17" s="4"/>
      <c r="M17" s="12"/>
      <c r="N17" s="12"/>
      <c r="O17" s="12"/>
      <c r="P17" s="12"/>
      <c r="Q17" s="299"/>
      <c r="R17" s="299"/>
      <c r="S17" s="299"/>
      <c r="T17" s="299"/>
      <c r="U17" s="299"/>
      <c r="V17" s="299"/>
      <c r="W17" s="524"/>
      <c r="X17" s="524"/>
      <c r="Y17" s="524"/>
      <c r="Z17" s="524"/>
      <c r="AA17" s="524"/>
      <c r="AB17" s="524"/>
      <c r="AC17" s="524"/>
      <c r="AD17" s="524"/>
      <c r="AE17" s="524"/>
      <c r="AF17" s="524"/>
      <c r="AG17" s="524"/>
      <c r="AH17" s="524"/>
      <c r="AI17" s="524"/>
      <c r="AJ17" s="524"/>
      <c r="AK17" s="524"/>
      <c r="AL17" s="524"/>
      <c r="AM17" s="524"/>
      <c r="AN17" s="524"/>
      <c r="AO17" s="524"/>
      <c r="AP17" s="524"/>
      <c r="AQ17" s="524"/>
      <c r="AR17" s="524"/>
      <c r="AS17" s="524"/>
      <c r="AT17" s="524"/>
      <c r="AU17" s="301"/>
    </row>
    <row r="18" spans="1:57" s="2" customFormat="1" ht="15" customHeight="1">
      <c r="A18" s="9"/>
      <c r="C18" s="10"/>
      <c r="D18" s="10"/>
      <c r="E18" s="10"/>
      <c r="F18" s="10"/>
      <c r="G18" s="10"/>
      <c r="H18" s="10"/>
      <c r="I18" s="10"/>
      <c r="J18" s="10"/>
      <c r="K18" s="11"/>
      <c r="L18" s="4"/>
      <c r="M18" s="12"/>
      <c r="N18" s="12"/>
      <c r="O18" s="12"/>
      <c r="P18" s="12"/>
      <c r="Q18" s="299"/>
      <c r="R18" s="299"/>
      <c r="S18" s="299"/>
      <c r="T18" s="299"/>
      <c r="U18" s="299"/>
      <c r="V18" s="299"/>
      <c r="W18" s="524"/>
      <c r="X18" s="524"/>
      <c r="Y18" s="524"/>
      <c r="Z18" s="524"/>
      <c r="AA18" s="524"/>
      <c r="AB18" s="524"/>
      <c r="AC18" s="524"/>
      <c r="AD18" s="524"/>
      <c r="AE18" s="524"/>
      <c r="AF18" s="524"/>
      <c r="AG18" s="524"/>
      <c r="AH18" s="524"/>
      <c r="AI18" s="524"/>
      <c r="AJ18" s="524"/>
      <c r="AK18" s="524"/>
      <c r="AL18" s="524"/>
      <c r="AM18" s="524"/>
      <c r="AN18" s="524"/>
      <c r="AO18" s="524"/>
      <c r="AP18" s="524"/>
      <c r="AQ18" s="524"/>
      <c r="AR18" s="524"/>
      <c r="AS18" s="524"/>
      <c r="AT18" s="524"/>
      <c r="AU18" s="301"/>
    </row>
    <row r="19" spans="1:57" s="2" customFormat="1" ht="15" customHeight="1">
      <c r="A19" s="9"/>
      <c r="C19" s="10"/>
      <c r="D19" s="10"/>
      <c r="E19" s="10"/>
      <c r="F19" s="10"/>
      <c r="G19" s="10"/>
      <c r="H19" s="10"/>
      <c r="I19" s="10"/>
      <c r="J19" s="10"/>
      <c r="K19" s="11"/>
      <c r="L19" s="4"/>
      <c r="M19" s="12"/>
      <c r="N19" s="12"/>
      <c r="O19" s="12"/>
      <c r="P19" s="12"/>
      <c r="Q19" s="302" t="s">
        <v>210</v>
      </c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131"/>
    </row>
    <row r="20" spans="1:57" s="2" customFormat="1" ht="15" customHeight="1">
      <c r="A20" s="9"/>
      <c r="C20" s="10"/>
      <c r="D20" s="10"/>
      <c r="E20" s="10"/>
      <c r="F20" s="10"/>
      <c r="G20" s="10"/>
      <c r="H20" s="10"/>
      <c r="I20" s="10"/>
      <c r="J20" s="10"/>
      <c r="K20" s="11"/>
      <c r="L20" s="4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7"/>
      <c r="AQ20" s="17"/>
      <c r="AR20" s="4"/>
      <c r="AS20" s="4"/>
      <c r="AT20" s="4"/>
      <c r="AU20" s="4"/>
    </row>
    <row r="21" spans="1:57" s="2" customFormat="1" ht="15" customHeight="1">
      <c r="A21" s="9"/>
      <c r="C21" s="10"/>
      <c r="D21" s="10"/>
      <c r="E21" s="10"/>
      <c r="F21" s="10"/>
      <c r="G21" s="10"/>
      <c r="H21" s="10"/>
      <c r="I21" s="10"/>
      <c r="J21" s="10"/>
      <c r="K21" s="11"/>
      <c r="L21" s="4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7"/>
      <c r="AQ21" s="17"/>
      <c r="AR21" s="4"/>
      <c r="AS21" s="4"/>
      <c r="AT21" s="4"/>
      <c r="AU21" s="4"/>
    </row>
    <row r="22" spans="1:57" s="2" customFormat="1" ht="15" customHeight="1">
      <c r="A22" s="600" t="s">
        <v>36</v>
      </c>
      <c r="B22" s="600"/>
      <c r="C22" s="600"/>
      <c r="D22" s="600"/>
      <c r="E22" s="600"/>
      <c r="F22" s="600"/>
      <c r="G22" s="600"/>
      <c r="H22" s="600"/>
      <c r="I22" s="600"/>
      <c r="J22" s="600"/>
      <c r="K22" s="600"/>
      <c r="L22" s="600"/>
      <c r="M22" s="600"/>
      <c r="N22" s="600"/>
      <c r="O22" s="600"/>
      <c r="P22" s="600"/>
      <c r="Q22" s="600"/>
      <c r="R22" s="600"/>
      <c r="S22" s="600"/>
      <c r="T22" s="600"/>
      <c r="U22" s="600"/>
      <c r="V22" s="600"/>
      <c r="W22" s="600"/>
      <c r="X22" s="600"/>
      <c r="Y22" s="600"/>
      <c r="Z22" s="600"/>
      <c r="AA22" s="600"/>
      <c r="AB22" s="600"/>
      <c r="AC22" s="600"/>
      <c r="AD22" s="600"/>
      <c r="AE22" s="600"/>
      <c r="AF22" s="600"/>
      <c r="AG22" s="600"/>
      <c r="AH22" s="600"/>
      <c r="AI22" s="600"/>
      <c r="AJ22" s="600"/>
      <c r="AK22" s="600"/>
      <c r="AL22" s="600"/>
      <c r="AM22" s="600"/>
      <c r="AN22" s="600"/>
      <c r="AO22" s="600"/>
      <c r="AP22" s="600"/>
      <c r="AQ22" s="600"/>
      <c r="AR22" s="600"/>
      <c r="AS22" s="600"/>
      <c r="AT22" s="600"/>
      <c r="AU22" s="600"/>
    </row>
    <row r="23" spans="1:57" s="2" customFormat="1" ht="15" customHeight="1">
      <c r="A23" s="9"/>
      <c r="C23" s="10"/>
      <c r="D23" s="10"/>
      <c r="E23" s="10"/>
      <c r="F23" s="10"/>
      <c r="G23" s="10"/>
      <c r="H23" s="10"/>
      <c r="I23" s="1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57" s="2" customFormat="1" ht="15" customHeight="1">
      <c r="A24" s="9"/>
      <c r="C24" s="10"/>
      <c r="D24" s="10"/>
      <c r="E24" s="10"/>
      <c r="F24" s="10"/>
      <c r="G24" s="10"/>
      <c r="H24" s="10"/>
      <c r="I24" s="1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57" s="2" customFormat="1" ht="15" customHeight="1">
      <c r="A25" s="9"/>
      <c r="B25" s="18" t="s">
        <v>209</v>
      </c>
      <c r="C25" s="18"/>
      <c r="D25" s="18"/>
      <c r="E25" s="18"/>
      <c r="F25" s="18"/>
      <c r="G25" s="18"/>
      <c r="H25" s="18"/>
      <c r="I25" s="18"/>
      <c r="J25" s="18"/>
      <c r="K25" s="12"/>
      <c r="L25" s="12"/>
      <c r="M25" s="12"/>
      <c r="N25" s="12"/>
      <c r="O25" s="12"/>
      <c r="P25" s="12"/>
      <c r="Q25" s="34"/>
      <c r="R25" s="34"/>
      <c r="S25" s="34"/>
      <c r="T25" s="34"/>
      <c r="U25" s="34"/>
      <c r="V25" s="35"/>
      <c r="W25" s="35"/>
      <c r="X25" s="14"/>
      <c r="Y25" s="14"/>
      <c r="Z25" s="12"/>
      <c r="AA25" s="12"/>
      <c r="AB25" s="12"/>
      <c r="AC25" s="12"/>
      <c r="AD25" s="34"/>
      <c r="AE25" s="34"/>
      <c r="AF25" s="34"/>
      <c r="AG25" s="34"/>
      <c r="AH25" s="34"/>
      <c r="AI25" s="34"/>
      <c r="AJ25" s="12"/>
      <c r="AK25" s="12"/>
      <c r="AL25" s="12"/>
      <c r="AM25" s="12"/>
      <c r="AN25" s="12"/>
      <c r="AO25" s="12"/>
      <c r="AP25" s="12"/>
      <c r="AQ25" s="12"/>
      <c r="AR25" s="4"/>
      <c r="AS25" s="4"/>
      <c r="AT25" s="4"/>
      <c r="AU25" s="4"/>
    </row>
    <row r="26" spans="1:57" s="2" customFormat="1" ht="15" customHeight="1">
      <c r="A26" s="9" t="s">
        <v>37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57" s="2" customFormat="1" ht="15" customHeight="1">
      <c r="A27" s="9" t="s">
        <v>38</v>
      </c>
      <c r="C27" s="10"/>
      <c r="D27" s="10"/>
      <c r="E27" s="10"/>
      <c r="F27" s="10"/>
      <c r="G27" s="10"/>
      <c r="H27" s="10"/>
      <c r="I27" s="10"/>
      <c r="J27" s="10"/>
      <c r="K27" s="11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7" s="2" customFormat="1" ht="15" customHeight="1">
      <c r="A28" s="9"/>
      <c r="C28" s="10"/>
      <c r="D28" s="10"/>
      <c r="E28" s="10"/>
      <c r="F28" s="10"/>
      <c r="G28" s="10"/>
      <c r="H28" s="10"/>
      <c r="I28" s="10"/>
      <c r="J28" s="10"/>
      <c r="K28" s="11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7" s="2" customFormat="1" ht="15" customHeight="1">
      <c r="A29" s="9"/>
      <c r="C29" s="10"/>
      <c r="D29" s="10"/>
      <c r="E29" s="10"/>
      <c r="F29" s="10"/>
      <c r="G29" s="10"/>
      <c r="H29" s="10"/>
      <c r="I29" s="10"/>
      <c r="J29" s="10"/>
      <c r="K29" s="11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57" s="2" customFormat="1" ht="15" customHeight="1">
      <c r="A30" s="9"/>
      <c r="C30" s="10"/>
      <c r="D30" s="10"/>
      <c r="E30" s="10"/>
      <c r="K30" s="17"/>
      <c r="L30" s="17"/>
      <c r="M30" s="17"/>
      <c r="N30" s="17"/>
      <c r="O30" s="4"/>
      <c r="P30" s="4"/>
      <c r="Q30" s="4"/>
      <c r="R30" s="4"/>
      <c r="S30" s="4"/>
      <c r="T30" s="4"/>
      <c r="U30" s="4"/>
      <c r="V30" s="19"/>
      <c r="W30" s="19"/>
      <c r="X30" s="19"/>
      <c r="Y30" s="19"/>
      <c r="Z30" s="4"/>
      <c r="AA30" s="4"/>
      <c r="AB30" s="4"/>
      <c r="AC30" s="4"/>
      <c r="AD30" s="4"/>
      <c r="AE30" s="4"/>
      <c r="AF30" s="4"/>
      <c r="AG30" s="4"/>
      <c r="AH30" s="15"/>
      <c r="AI30" s="15"/>
      <c r="AJ30" s="15"/>
      <c r="AK30" s="15"/>
      <c r="AL30" s="15"/>
      <c r="AM30" s="15"/>
      <c r="AN30" s="15"/>
      <c r="AO30" s="15"/>
      <c r="AP30" s="4"/>
      <c r="AQ30" s="4"/>
      <c r="AR30" s="4"/>
      <c r="AS30" s="4"/>
      <c r="AT30" s="4"/>
      <c r="AU30" s="4"/>
      <c r="AW30" s="5"/>
      <c r="AX30" s="1"/>
      <c r="AY30" s="1"/>
    </row>
    <row r="31" spans="1:57" s="2" customFormat="1" ht="15" customHeight="1">
      <c r="A31" s="9"/>
      <c r="B31" s="2" t="s">
        <v>11</v>
      </c>
      <c r="C31" s="10"/>
      <c r="D31" s="10"/>
      <c r="E31" s="10"/>
      <c r="F31" s="10"/>
      <c r="G31" s="10"/>
      <c r="H31" s="10"/>
      <c r="I31" s="10"/>
      <c r="J31" s="10"/>
      <c r="K31" s="11"/>
      <c r="L31" s="4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4"/>
      <c r="AS31" s="4"/>
      <c r="AT31" s="4"/>
      <c r="AU31" s="4"/>
      <c r="AW31" s="93"/>
      <c r="AX31" s="93"/>
      <c r="AY31" s="93"/>
    </row>
    <row r="32" spans="1:57" s="2" customFormat="1" ht="15" customHeight="1">
      <c r="A32" s="9"/>
      <c r="B32" s="2">
        <v>1</v>
      </c>
      <c r="C32" s="10"/>
      <c r="D32" s="2" t="s">
        <v>252</v>
      </c>
      <c r="E32" s="10"/>
      <c r="F32" s="10"/>
      <c r="G32" s="10"/>
      <c r="H32" s="10"/>
      <c r="I32" s="10"/>
      <c r="J32" s="10"/>
      <c r="K32" s="6"/>
      <c r="L32" s="6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7"/>
      <c r="AQ32" s="17"/>
      <c r="AR32" s="4"/>
      <c r="AS32" s="4"/>
      <c r="AT32" s="4"/>
      <c r="AU32" s="4"/>
      <c r="AW32" s="95"/>
      <c r="AX32" s="95"/>
      <c r="AY32" s="94"/>
      <c r="AZ32" s="94"/>
      <c r="BA32" s="94"/>
      <c r="BB32" s="94"/>
      <c r="BC32" s="94"/>
      <c r="BD32" s="94"/>
      <c r="BE32" s="94"/>
    </row>
    <row r="33" spans="1:57" s="2" customFormat="1" ht="15" customHeight="1">
      <c r="A33" s="9"/>
      <c r="B33" s="2">
        <v>2</v>
      </c>
      <c r="C33" s="10"/>
      <c r="D33" s="2" t="s">
        <v>253</v>
      </c>
      <c r="E33" s="10"/>
      <c r="F33" s="10"/>
      <c r="G33" s="10"/>
      <c r="H33" s="10"/>
      <c r="I33" s="10"/>
      <c r="J33" s="10"/>
      <c r="K33" s="6"/>
      <c r="L33" s="6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7"/>
      <c r="AQ33" s="17"/>
      <c r="AR33" s="4"/>
      <c r="AS33" s="4"/>
      <c r="AT33" s="4"/>
      <c r="AU33" s="4"/>
      <c r="AW33" s="95"/>
      <c r="AX33" s="95"/>
      <c r="AY33" s="94"/>
      <c r="AZ33" s="94"/>
      <c r="BA33" s="94"/>
      <c r="BB33" s="94"/>
      <c r="BC33" s="94"/>
      <c r="BD33" s="94"/>
      <c r="BE33" s="94"/>
    </row>
    <row r="34" spans="1:57" s="2" customFormat="1" ht="15" customHeight="1">
      <c r="A34" s="9"/>
      <c r="B34" s="2">
        <v>3</v>
      </c>
      <c r="C34" s="10"/>
      <c r="D34" s="2" t="s">
        <v>14</v>
      </c>
      <c r="E34" s="10"/>
      <c r="F34" s="10"/>
      <c r="G34" s="10"/>
      <c r="H34" s="10"/>
      <c r="I34" s="10"/>
      <c r="J34" s="10"/>
      <c r="K34" s="6"/>
      <c r="L34" s="6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7"/>
      <c r="AQ34" s="17"/>
      <c r="AR34" s="4"/>
      <c r="AS34" s="4"/>
      <c r="AT34" s="4"/>
      <c r="AU34" s="4"/>
      <c r="AW34" s="95"/>
      <c r="AX34" s="95"/>
      <c r="AY34" s="94"/>
      <c r="AZ34" s="94"/>
      <c r="BA34" s="94"/>
      <c r="BB34" s="94"/>
      <c r="BC34" s="94"/>
      <c r="BD34" s="94"/>
      <c r="BE34" s="94"/>
    </row>
    <row r="35" spans="1:57" s="2" customFormat="1" ht="15" customHeight="1">
      <c r="A35" s="9"/>
      <c r="C35" s="10"/>
      <c r="E35" s="10"/>
      <c r="F35" s="10"/>
      <c r="G35" s="10"/>
      <c r="H35" s="10"/>
      <c r="I35" s="10"/>
      <c r="J35" s="10"/>
      <c r="K35" s="294"/>
      <c r="L35" s="29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293"/>
      <c r="AQ35" s="293"/>
      <c r="AR35" s="4"/>
      <c r="AS35" s="4"/>
      <c r="AT35" s="4"/>
      <c r="AU35" s="4"/>
      <c r="AW35" s="95"/>
      <c r="AX35" s="95"/>
      <c r="AY35" s="94"/>
      <c r="AZ35" s="94"/>
      <c r="BA35" s="94"/>
      <c r="BB35" s="94"/>
      <c r="BC35" s="94"/>
      <c r="BD35" s="94"/>
      <c r="BE35" s="94"/>
    </row>
    <row r="36" spans="1:57" s="2" customFormat="1" ht="15" customHeight="1">
      <c r="A36" s="9"/>
      <c r="C36" s="10"/>
      <c r="E36" s="10"/>
      <c r="F36" s="10"/>
      <c r="G36" s="10"/>
      <c r="H36" s="10"/>
      <c r="I36" s="10"/>
      <c r="J36" s="10"/>
      <c r="K36" s="294"/>
      <c r="L36" s="29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293"/>
      <c r="AQ36" s="293"/>
      <c r="AR36" s="4"/>
      <c r="AS36" s="4"/>
      <c r="AT36" s="4"/>
      <c r="AU36" s="4"/>
      <c r="AW36" s="95"/>
      <c r="AX36" s="95"/>
      <c r="AY36" s="94"/>
      <c r="AZ36" s="94"/>
      <c r="BA36" s="94"/>
      <c r="BB36" s="94"/>
      <c r="BC36" s="94"/>
      <c r="BD36" s="94"/>
      <c r="BE36" s="94"/>
    </row>
    <row r="37" spans="1:57" s="2" customFormat="1" ht="15" customHeight="1">
      <c r="A37" s="9"/>
      <c r="C37" s="10"/>
      <c r="E37" s="10"/>
      <c r="F37" s="10"/>
      <c r="G37" s="10"/>
      <c r="H37" s="10"/>
      <c r="I37" s="10"/>
      <c r="J37" s="10"/>
      <c r="K37" s="294"/>
      <c r="L37" s="29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293"/>
      <c r="AQ37" s="293"/>
      <c r="AR37" s="4"/>
      <c r="AS37" s="4"/>
      <c r="AT37" s="4"/>
      <c r="AU37" s="4"/>
      <c r="AW37" s="95"/>
      <c r="AX37" s="95"/>
      <c r="AY37" s="94"/>
      <c r="AZ37" s="94"/>
      <c r="BA37" s="94"/>
      <c r="BB37" s="94"/>
      <c r="BC37" s="94"/>
      <c r="BD37" s="94"/>
      <c r="BE37" s="94"/>
    </row>
    <row r="38" spans="1:57" s="2" customFormat="1" ht="15" customHeight="1">
      <c r="A38" s="9"/>
      <c r="C38" s="10"/>
      <c r="E38" s="10"/>
      <c r="F38" s="10"/>
      <c r="G38" s="10"/>
      <c r="H38" s="10"/>
      <c r="I38" s="10"/>
      <c r="J38" s="10"/>
      <c r="K38" s="294"/>
      <c r="L38" s="29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293"/>
      <c r="AQ38" s="293"/>
      <c r="AR38" s="4"/>
      <c r="AS38" s="4"/>
      <c r="AT38" s="4"/>
      <c r="AU38" s="4"/>
      <c r="AW38" s="95"/>
      <c r="AX38" s="95"/>
      <c r="AY38" s="94"/>
      <c r="AZ38" s="94"/>
      <c r="BA38" s="94"/>
      <c r="BB38" s="94"/>
      <c r="BC38" s="94"/>
      <c r="BD38" s="94"/>
      <c r="BE38" s="94"/>
    </row>
    <row r="39" spans="1:57" s="2" customFormat="1" ht="15" customHeight="1">
      <c r="A39" s="9"/>
      <c r="C39" s="10"/>
      <c r="E39" s="10"/>
      <c r="F39" s="10"/>
      <c r="G39" s="10"/>
      <c r="H39" s="10"/>
      <c r="I39" s="10"/>
      <c r="J39" s="10"/>
      <c r="K39" s="294"/>
      <c r="L39" s="29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293"/>
      <c r="AQ39" s="293"/>
      <c r="AR39" s="4"/>
      <c r="AS39" s="4"/>
      <c r="AT39" s="4"/>
      <c r="AU39" s="4"/>
      <c r="AW39" s="95"/>
      <c r="AX39" s="95"/>
      <c r="AY39" s="94"/>
      <c r="AZ39" s="94"/>
      <c r="BA39" s="94"/>
      <c r="BB39" s="94"/>
      <c r="BC39" s="94"/>
      <c r="BD39" s="94"/>
      <c r="BE39" s="94"/>
    </row>
    <row r="40" spans="1:57" s="2" customFormat="1" ht="15" customHeight="1">
      <c r="A40" s="9"/>
      <c r="C40" s="10"/>
      <c r="E40" s="10"/>
      <c r="F40" s="10"/>
      <c r="G40" s="10"/>
      <c r="H40" s="10"/>
      <c r="I40" s="10"/>
      <c r="J40" s="10"/>
      <c r="K40" s="294"/>
      <c r="L40" s="29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293"/>
      <c r="AQ40" s="293"/>
      <c r="AR40" s="4"/>
      <c r="AS40" s="4"/>
      <c r="AT40" s="4"/>
      <c r="AU40" s="4"/>
      <c r="AW40" s="95"/>
      <c r="AX40" s="95"/>
      <c r="AY40" s="94"/>
      <c r="AZ40" s="94"/>
      <c r="BA40" s="94"/>
      <c r="BB40" s="94"/>
      <c r="BC40" s="94"/>
      <c r="BD40" s="94"/>
      <c r="BE40" s="94"/>
    </row>
    <row r="41" spans="1:57" s="2" customFormat="1" ht="15" customHeight="1">
      <c r="A41" s="9"/>
      <c r="C41" s="10"/>
      <c r="E41" s="10"/>
      <c r="F41" s="10"/>
      <c r="G41" s="10"/>
      <c r="H41" s="10"/>
      <c r="I41" s="10"/>
      <c r="J41" s="10"/>
      <c r="K41" s="294"/>
      <c r="L41" s="29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293"/>
      <c r="AQ41" s="293"/>
      <c r="AR41" s="4"/>
      <c r="AS41" s="4"/>
      <c r="AT41" s="4"/>
      <c r="AU41" s="4"/>
      <c r="AW41" s="95"/>
      <c r="AX41" s="95"/>
      <c r="AY41" s="94"/>
      <c r="AZ41" s="94"/>
      <c r="BA41" s="94"/>
      <c r="BB41" s="94"/>
      <c r="BC41" s="94"/>
      <c r="BD41" s="94"/>
      <c r="BE41" s="94"/>
    </row>
    <row r="42" spans="1:57" s="2" customFormat="1" ht="15" customHeight="1">
      <c r="A42" s="9"/>
      <c r="C42" s="10"/>
      <c r="D42" s="10"/>
      <c r="E42" s="10"/>
      <c r="F42" s="10"/>
      <c r="G42" s="10"/>
      <c r="H42" s="10"/>
      <c r="I42" s="10"/>
      <c r="J42" s="10"/>
      <c r="K42" s="6"/>
      <c r="L42" s="6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7"/>
      <c r="AQ42" s="17"/>
      <c r="AR42" s="4"/>
      <c r="AS42" s="4"/>
      <c r="AT42" s="4"/>
      <c r="AU42" s="4"/>
      <c r="AW42" s="95"/>
      <c r="AX42" s="95"/>
      <c r="AY42" s="94"/>
      <c r="AZ42" s="94"/>
      <c r="BA42" s="94"/>
      <c r="BB42" s="94"/>
      <c r="BC42" s="94"/>
      <c r="BD42" s="94"/>
      <c r="BE42" s="94"/>
    </row>
    <row r="43" spans="1:57" s="2" customFormat="1" ht="15" customHeight="1">
      <c r="A43" s="9"/>
      <c r="C43" s="10"/>
      <c r="D43" s="10"/>
      <c r="E43" s="10"/>
      <c r="F43" s="10"/>
      <c r="G43" s="10"/>
      <c r="H43" s="10"/>
      <c r="I43" s="10"/>
      <c r="J43" s="10"/>
      <c r="K43" s="6"/>
      <c r="L43" s="6"/>
      <c r="M43" s="4"/>
      <c r="N43" s="4"/>
      <c r="O43" s="4"/>
      <c r="P43" s="4"/>
      <c r="Q43" s="4"/>
      <c r="R43" s="4"/>
      <c r="S43" s="4"/>
      <c r="T43" s="4"/>
      <c r="U43" s="4"/>
      <c r="V43" s="4"/>
      <c r="W43" s="304" t="s">
        <v>249</v>
      </c>
      <c r="X43" s="304"/>
      <c r="Y43" s="304"/>
      <c r="Z43" s="304"/>
      <c r="AA43" s="304"/>
      <c r="AB43" s="304"/>
      <c r="AC43" s="304"/>
      <c r="AD43" s="304"/>
      <c r="AE43" s="304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4"/>
      <c r="AU43" s="4"/>
      <c r="AW43" s="95"/>
      <c r="AX43" s="95"/>
      <c r="AY43" s="94"/>
      <c r="AZ43" s="94"/>
      <c r="BA43" s="94"/>
      <c r="BB43" s="94"/>
      <c r="BC43" s="94"/>
      <c r="BD43" s="94"/>
      <c r="BE43" s="94"/>
    </row>
    <row r="44" spans="1:57" s="2" customFormat="1" ht="15" customHeight="1">
      <c r="A44" s="9"/>
      <c r="C44" s="10"/>
      <c r="D44" s="10"/>
      <c r="E44" s="10"/>
      <c r="F44" s="10"/>
      <c r="G44" s="10"/>
      <c r="H44" s="10"/>
      <c r="I44" s="10"/>
      <c r="K44" s="6"/>
      <c r="L44" s="6"/>
      <c r="M44" s="4"/>
      <c r="N44" s="4"/>
      <c r="O44" s="4"/>
      <c r="P44" s="4"/>
      <c r="Q44" s="4"/>
      <c r="R44" s="4"/>
      <c r="S44" s="4"/>
      <c r="T44" s="4"/>
      <c r="U44" s="4"/>
      <c r="V44" s="4"/>
      <c r="W44" s="304" t="s">
        <v>250</v>
      </c>
      <c r="X44" s="304"/>
      <c r="Y44" s="304"/>
      <c r="Z44" s="304"/>
      <c r="AA44" s="304"/>
      <c r="AB44" s="304"/>
      <c r="AC44" s="304"/>
      <c r="AD44" s="304"/>
      <c r="AE44" s="304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4"/>
      <c r="AU44" s="4"/>
      <c r="AW44" s="95"/>
      <c r="AX44" s="95"/>
      <c r="AY44" s="94"/>
      <c r="AZ44" s="94"/>
      <c r="BA44" s="94"/>
      <c r="BB44" s="94"/>
      <c r="BC44" s="94"/>
      <c r="BD44" s="94"/>
      <c r="BE44" s="94"/>
    </row>
    <row r="45" spans="1:57" s="2" customFormat="1" ht="15" customHeight="1">
      <c r="K45" s="6"/>
      <c r="L45" s="6"/>
      <c r="M45" s="4"/>
      <c r="N45" s="4"/>
      <c r="O45" s="4"/>
      <c r="P45" s="4"/>
      <c r="Q45" s="4"/>
      <c r="R45" s="4"/>
      <c r="S45" s="4"/>
      <c r="T45" s="4"/>
      <c r="U45" s="4"/>
      <c r="V45" s="4"/>
      <c r="W45" s="304" t="s">
        <v>251</v>
      </c>
      <c r="X45" s="304"/>
      <c r="Y45" s="304"/>
      <c r="Z45" s="304"/>
      <c r="AA45" s="304"/>
      <c r="AB45" s="304"/>
      <c r="AC45" s="304"/>
      <c r="AD45" s="304"/>
      <c r="AE45" s="304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4"/>
      <c r="AU45" s="4"/>
      <c r="AW45" s="95"/>
      <c r="AX45" s="95"/>
      <c r="AY45" s="94"/>
      <c r="AZ45" s="94"/>
      <c r="BA45" s="94"/>
      <c r="BB45" s="94"/>
      <c r="BC45" s="94"/>
      <c r="BD45" s="94"/>
      <c r="BE45" s="94"/>
    </row>
    <row r="46" spans="1:57">
      <c r="W46" s="304"/>
      <c r="X46" s="304"/>
      <c r="Y46" s="304"/>
      <c r="Z46" s="304"/>
      <c r="AA46" s="304"/>
      <c r="AB46" s="304"/>
      <c r="AC46" s="304"/>
      <c r="AD46" s="304"/>
      <c r="AE46" s="304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</row>
    <row r="47" spans="1:57">
      <c r="W47" s="304"/>
      <c r="X47" s="304"/>
      <c r="Y47" s="304"/>
      <c r="Z47" s="304"/>
      <c r="AA47" s="304"/>
      <c r="AB47" s="304"/>
      <c r="AC47" s="304"/>
      <c r="AD47" s="304"/>
      <c r="AE47" s="304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</row>
  </sheetData>
  <protectedRanges>
    <protectedRange sqref="AX4:AZ4 M11:N13 AW31:AY31 AF19:AO19 AC11:AF13 M20:AO21 M6:AU6 M10:S10 AU10 AF14:AO15 AC8:AF10" name="範囲2_1"/>
    <protectedRange sqref="X19 Z19:AE19 M14:P19 Q19:R19 U19:V19 Q14:AE15" name="範囲2_1_1"/>
    <protectedRange sqref="AF16:AO18" name="範囲2_2"/>
    <protectedRange sqref="Q16:Q17 R16:T18 W18 Y16:AE18 U16:X17" name="範囲2_1_1_1"/>
    <protectedRange sqref="AI3 AK3:AS3" name="範囲1"/>
  </protectedRanges>
  <mergeCells count="16">
    <mergeCell ref="W43:AE43"/>
    <mergeCell ref="AF43:AS43"/>
    <mergeCell ref="W44:AE44"/>
    <mergeCell ref="AF44:AS44"/>
    <mergeCell ref="W45:AE47"/>
    <mergeCell ref="AF45:AS47"/>
    <mergeCell ref="A22:AU22"/>
    <mergeCell ref="AI3:AU3"/>
    <mergeCell ref="T8:AT10"/>
    <mergeCell ref="T11:AT13"/>
    <mergeCell ref="U14:AQ15"/>
    <mergeCell ref="Q16:V18"/>
    <mergeCell ref="W16:AT18"/>
    <mergeCell ref="AU16:AU18"/>
    <mergeCell ref="Q19:AT19"/>
    <mergeCell ref="T7:AA7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0BAE-050C-419A-B12E-F13F41F9C537}">
  <sheetPr codeName="Sheet5"/>
  <dimension ref="A1:I55"/>
  <sheetViews>
    <sheetView view="pageBreakPreview" zoomScale="115" zoomScaleNormal="100" zoomScaleSheetLayoutView="115" workbookViewId="0">
      <selection activeCell="A2" sqref="A2:F2"/>
    </sheetView>
  </sheetViews>
  <sheetFormatPr defaultRowHeight="13.5"/>
  <cols>
    <col min="1" max="16384" width="9" style="28"/>
  </cols>
  <sheetData>
    <row r="1" spans="1:9">
      <c r="A1" s="29"/>
      <c r="B1" s="29"/>
      <c r="C1" s="29"/>
      <c r="D1" s="29"/>
      <c r="E1" s="29"/>
      <c r="F1" s="29"/>
      <c r="G1" s="29"/>
      <c r="H1" s="29"/>
      <c r="I1" s="29"/>
    </row>
    <row r="2" spans="1:9" ht="31.5" customHeight="1">
      <c r="A2" s="552" t="str">
        <f>MICE開催補助金交付申請書!T16</f>
        <v>第　回○○○○団体△△△△大会in宮崎</v>
      </c>
      <c r="B2" s="552"/>
      <c r="C2" s="552"/>
      <c r="D2" s="552"/>
      <c r="E2" s="552"/>
      <c r="F2" s="552"/>
      <c r="G2" s="27" t="s">
        <v>39</v>
      </c>
      <c r="H2" s="27"/>
      <c r="I2" s="27"/>
    </row>
    <row r="3" spans="1:9">
      <c r="A3" s="29"/>
      <c r="B3" s="29"/>
      <c r="C3" s="29"/>
      <c r="D3" s="29"/>
      <c r="E3" s="29"/>
      <c r="F3" s="29"/>
      <c r="G3" s="29"/>
      <c r="H3" s="29"/>
      <c r="I3" s="29"/>
    </row>
    <row r="4" spans="1:9">
      <c r="A4" s="29"/>
      <c r="B4" s="29"/>
      <c r="C4" s="29"/>
      <c r="D4" s="29"/>
      <c r="E4" s="29"/>
      <c r="F4" s="29"/>
      <c r="G4" s="29"/>
      <c r="H4" s="29"/>
      <c r="I4" s="29"/>
    </row>
    <row r="5" spans="1:9" ht="24" customHeight="1" thickBot="1">
      <c r="A5" s="30" t="s">
        <v>16</v>
      </c>
      <c r="C5" s="31"/>
      <c r="D5" s="31"/>
      <c r="E5" s="31"/>
      <c r="F5" s="31"/>
      <c r="G5" s="31"/>
      <c r="H5" s="31"/>
      <c r="I5" s="31"/>
    </row>
    <row r="6" spans="1:9" ht="19.5" customHeight="1" thickBot="1">
      <c r="A6" s="334" t="s">
        <v>17</v>
      </c>
      <c r="B6" s="335"/>
      <c r="C6" s="336"/>
      <c r="D6" s="541" t="s">
        <v>18</v>
      </c>
      <c r="E6" s="335"/>
      <c r="F6" s="542"/>
      <c r="G6" s="337" t="s">
        <v>19</v>
      </c>
      <c r="H6" s="335"/>
      <c r="I6" s="338"/>
    </row>
    <row r="7" spans="1:9" ht="19.5" customHeight="1" thickTop="1">
      <c r="A7" s="339" t="s">
        <v>40</v>
      </c>
      <c r="B7" s="340"/>
      <c r="C7" s="340"/>
      <c r="D7" s="553"/>
      <c r="E7" s="554"/>
      <c r="F7" s="555"/>
      <c r="G7" s="340"/>
      <c r="H7" s="340"/>
      <c r="I7" s="556"/>
    </row>
    <row r="8" spans="1:9" ht="19.5" customHeight="1">
      <c r="A8" s="322" t="s">
        <v>21</v>
      </c>
      <c r="B8" s="323"/>
      <c r="C8" s="533"/>
      <c r="D8" s="534"/>
      <c r="E8" s="358"/>
      <c r="F8" s="535"/>
      <c r="G8" s="549" t="s">
        <v>22</v>
      </c>
      <c r="H8" s="550"/>
      <c r="I8" s="551"/>
    </row>
    <row r="9" spans="1:9" ht="19.5" customHeight="1">
      <c r="A9" s="322"/>
      <c r="B9" s="323"/>
      <c r="C9" s="533"/>
      <c r="D9" s="534"/>
      <c r="E9" s="358"/>
      <c r="F9" s="535"/>
      <c r="G9" s="546"/>
      <c r="H9" s="547"/>
      <c r="I9" s="548"/>
    </row>
    <row r="10" spans="1:9" ht="19.5" customHeight="1">
      <c r="A10" s="322"/>
      <c r="B10" s="323"/>
      <c r="C10" s="533"/>
      <c r="D10" s="534"/>
      <c r="E10" s="358"/>
      <c r="F10" s="535"/>
      <c r="G10" s="546"/>
      <c r="H10" s="547"/>
      <c r="I10" s="548"/>
    </row>
    <row r="11" spans="1:9" ht="19.5" customHeight="1">
      <c r="A11" s="322"/>
      <c r="B11" s="323"/>
      <c r="C11" s="533"/>
      <c r="D11" s="534"/>
      <c r="E11" s="358"/>
      <c r="F11" s="535"/>
      <c r="G11" s="546"/>
      <c r="H11" s="547"/>
      <c r="I11" s="548"/>
    </row>
    <row r="12" spans="1:9" ht="19.5" customHeight="1" thickBot="1">
      <c r="A12" s="526"/>
      <c r="B12" s="527"/>
      <c r="C12" s="527"/>
      <c r="D12" s="528"/>
      <c r="E12" s="311"/>
      <c r="F12" s="529"/>
      <c r="G12" s="527"/>
      <c r="H12" s="527"/>
      <c r="I12" s="530"/>
    </row>
    <row r="13" spans="1:9" ht="19.5" customHeight="1" thickTop="1" thickBot="1">
      <c r="A13" s="315" t="s">
        <v>23</v>
      </c>
      <c r="B13" s="316"/>
      <c r="C13" s="316"/>
      <c r="D13" s="531">
        <f>SUM(D7:F12)</f>
        <v>0</v>
      </c>
      <c r="E13" s="318"/>
      <c r="F13" s="532"/>
      <c r="G13" s="352"/>
      <c r="H13" s="352"/>
      <c r="I13" s="353"/>
    </row>
    <row r="14" spans="1:9" ht="14.25">
      <c r="A14" s="31"/>
      <c r="B14" s="31"/>
      <c r="C14" s="31"/>
      <c r="D14" s="31"/>
      <c r="E14" s="31"/>
      <c r="F14" s="31"/>
      <c r="G14" s="31"/>
      <c r="H14" s="31"/>
      <c r="I14" s="31"/>
    </row>
    <row r="15" spans="1:9" ht="14.25">
      <c r="A15" s="31"/>
      <c r="B15" s="31"/>
      <c r="C15" s="31"/>
      <c r="D15" s="31"/>
      <c r="E15" s="31"/>
      <c r="F15" s="31"/>
      <c r="G15" s="31"/>
      <c r="H15" s="31"/>
      <c r="I15" s="31"/>
    </row>
    <row r="16" spans="1:9" ht="24" customHeight="1">
      <c r="A16" s="31"/>
      <c r="B16" s="31"/>
      <c r="C16" s="31"/>
      <c r="D16" s="31"/>
      <c r="E16" s="31"/>
      <c r="F16" s="31"/>
      <c r="G16" s="31"/>
      <c r="H16" s="31"/>
      <c r="I16" s="31"/>
    </row>
    <row r="17" spans="1:9" ht="22.5" customHeight="1" thickBot="1">
      <c r="A17" s="30" t="s">
        <v>24</v>
      </c>
      <c r="C17" s="31"/>
      <c r="D17" s="31"/>
      <c r="E17" s="31"/>
      <c r="F17" s="31"/>
      <c r="G17" s="31"/>
      <c r="H17" s="31"/>
      <c r="I17" s="31"/>
    </row>
    <row r="18" spans="1:9" ht="19.5" customHeight="1" thickBot="1">
      <c r="A18" s="334" t="s">
        <v>17</v>
      </c>
      <c r="B18" s="335"/>
      <c r="C18" s="336"/>
      <c r="D18" s="541" t="s">
        <v>18</v>
      </c>
      <c r="E18" s="335"/>
      <c r="F18" s="542"/>
      <c r="G18" s="337" t="s">
        <v>19</v>
      </c>
      <c r="H18" s="335"/>
      <c r="I18" s="338"/>
    </row>
    <row r="19" spans="1:9" ht="19.5" customHeight="1" thickTop="1">
      <c r="A19" s="339" t="s">
        <v>25</v>
      </c>
      <c r="B19" s="340"/>
      <c r="C19" s="340"/>
      <c r="D19" s="543"/>
      <c r="E19" s="342"/>
      <c r="F19" s="544"/>
      <c r="G19" s="374" t="s">
        <v>26</v>
      </c>
      <c r="H19" s="374"/>
      <c r="I19" s="545"/>
    </row>
    <row r="20" spans="1:9" ht="19.5" customHeight="1">
      <c r="A20" s="322" t="s">
        <v>27</v>
      </c>
      <c r="B20" s="323"/>
      <c r="C20" s="323"/>
      <c r="D20" s="539"/>
      <c r="E20" s="326"/>
      <c r="F20" s="540"/>
      <c r="G20" s="364" t="s">
        <v>28</v>
      </c>
      <c r="H20" s="364"/>
      <c r="I20" s="537"/>
    </row>
    <row r="21" spans="1:9" ht="19.5" customHeight="1">
      <c r="A21" s="322" t="s">
        <v>29</v>
      </c>
      <c r="B21" s="323"/>
      <c r="C21" s="324"/>
      <c r="D21" s="539"/>
      <c r="E21" s="326"/>
      <c r="F21" s="540"/>
      <c r="G21" s="364" t="s">
        <v>28</v>
      </c>
      <c r="H21" s="364"/>
      <c r="I21" s="537"/>
    </row>
    <row r="22" spans="1:9" ht="19.5" customHeight="1">
      <c r="A22" s="322" t="s">
        <v>30</v>
      </c>
      <c r="B22" s="323"/>
      <c r="C22" s="324"/>
      <c r="D22" s="539"/>
      <c r="E22" s="326"/>
      <c r="F22" s="540"/>
      <c r="G22" s="536" t="s">
        <v>28</v>
      </c>
      <c r="H22" s="364"/>
      <c r="I22" s="537"/>
    </row>
    <row r="23" spans="1:9" ht="19.5" customHeight="1">
      <c r="A23" s="322" t="s">
        <v>31</v>
      </c>
      <c r="B23" s="323"/>
      <c r="C23" s="324"/>
      <c r="D23" s="539"/>
      <c r="E23" s="326"/>
      <c r="F23" s="540"/>
      <c r="G23" s="536"/>
      <c r="H23" s="364"/>
      <c r="I23" s="537"/>
    </row>
    <row r="24" spans="1:9" ht="19.5" customHeight="1">
      <c r="A24" s="322" t="s">
        <v>32</v>
      </c>
      <c r="B24" s="323"/>
      <c r="C24" s="324"/>
      <c r="D24" s="539"/>
      <c r="E24" s="326"/>
      <c r="F24" s="540"/>
      <c r="G24" s="536"/>
      <c r="H24" s="364"/>
      <c r="I24" s="537"/>
    </row>
    <row r="25" spans="1:9" ht="19.5" customHeight="1">
      <c r="A25" s="322" t="s">
        <v>206</v>
      </c>
      <c r="B25" s="323"/>
      <c r="C25" s="533"/>
      <c r="D25" s="534"/>
      <c r="E25" s="358"/>
      <c r="F25" s="535"/>
      <c r="G25" s="536"/>
      <c r="H25" s="364"/>
      <c r="I25" s="537"/>
    </row>
    <row r="26" spans="1:9" ht="19.5" customHeight="1">
      <c r="A26" s="322" t="s">
        <v>33</v>
      </c>
      <c r="B26" s="323"/>
      <c r="C26" s="533"/>
      <c r="D26" s="534"/>
      <c r="E26" s="358"/>
      <c r="F26" s="535"/>
      <c r="G26" s="536"/>
      <c r="H26" s="364"/>
      <c r="I26" s="537"/>
    </row>
    <row r="27" spans="1:9" ht="19.5" customHeight="1">
      <c r="A27" s="322" t="s">
        <v>34</v>
      </c>
      <c r="B27" s="323"/>
      <c r="C27" s="533"/>
      <c r="D27" s="534"/>
      <c r="E27" s="358"/>
      <c r="F27" s="535"/>
      <c r="G27" s="536"/>
      <c r="H27" s="364"/>
      <c r="I27" s="537"/>
    </row>
    <row r="28" spans="1:9" ht="19.5" customHeight="1">
      <c r="A28" s="322" t="s">
        <v>41</v>
      </c>
      <c r="B28" s="323"/>
      <c r="C28" s="533"/>
      <c r="D28" s="534"/>
      <c r="E28" s="358"/>
      <c r="F28" s="535"/>
      <c r="G28" s="536"/>
      <c r="H28" s="364"/>
      <c r="I28" s="537"/>
    </row>
    <row r="29" spans="1:9" ht="19.5" customHeight="1">
      <c r="A29" s="354"/>
      <c r="B29" s="355"/>
      <c r="C29" s="538"/>
      <c r="D29" s="534"/>
      <c r="E29" s="358"/>
      <c r="F29" s="535"/>
      <c r="G29" s="536"/>
      <c r="H29" s="364"/>
      <c r="I29" s="537"/>
    </row>
    <row r="30" spans="1:9" ht="19.5" customHeight="1">
      <c r="A30" s="322"/>
      <c r="B30" s="323"/>
      <c r="C30" s="533"/>
      <c r="D30" s="534"/>
      <c r="E30" s="358"/>
      <c r="F30" s="535"/>
      <c r="G30" s="536"/>
      <c r="H30" s="364"/>
      <c r="I30" s="537"/>
    </row>
    <row r="31" spans="1:9" ht="19.5" customHeight="1">
      <c r="A31" s="322"/>
      <c r="B31" s="323"/>
      <c r="C31" s="533"/>
      <c r="D31" s="534"/>
      <c r="E31" s="358"/>
      <c r="F31" s="535"/>
      <c r="G31" s="536"/>
      <c r="H31" s="364"/>
      <c r="I31" s="537"/>
    </row>
    <row r="32" spans="1:9" ht="19.5" customHeight="1">
      <c r="A32" s="322"/>
      <c r="B32" s="323"/>
      <c r="C32" s="533"/>
      <c r="D32" s="534"/>
      <c r="E32" s="358"/>
      <c r="F32" s="535"/>
      <c r="G32" s="536"/>
      <c r="H32" s="364"/>
      <c r="I32" s="537"/>
    </row>
    <row r="33" spans="1:9" ht="19.5" customHeight="1">
      <c r="A33" s="322"/>
      <c r="B33" s="323"/>
      <c r="C33" s="533"/>
      <c r="D33" s="534"/>
      <c r="E33" s="358"/>
      <c r="F33" s="535"/>
      <c r="G33" s="536"/>
      <c r="H33" s="364"/>
      <c r="I33" s="537"/>
    </row>
    <row r="34" spans="1:9" ht="19.5" customHeight="1">
      <c r="A34" s="322"/>
      <c r="B34" s="323"/>
      <c r="C34" s="533"/>
      <c r="D34" s="534"/>
      <c r="E34" s="358"/>
      <c r="F34" s="535"/>
      <c r="G34" s="536"/>
      <c r="H34" s="364"/>
      <c r="I34" s="537"/>
    </row>
    <row r="35" spans="1:9" ht="19.5" customHeight="1">
      <c r="A35" s="322"/>
      <c r="B35" s="323"/>
      <c r="C35" s="533"/>
      <c r="D35" s="534"/>
      <c r="E35" s="358"/>
      <c r="F35" s="535"/>
      <c r="G35" s="536"/>
      <c r="H35" s="364"/>
      <c r="I35" s="537"/>
    </row>
    <row r="36" spans="1:9" ht="19.5" customHeight="1">
      <c r="A36" s="322"/>
      <c r="B36" s="323"/>
      <c r="C36" s="533"/>
      <c r="D36" s="534"/>
      <c r="E36" s="358"/>
      <c r="F36" s="535"/>
      <c r="G36" s="536"/>
      <c r="H36" s="364"/>
      <c r="I36" s="537"/>
    </row>
    <row r="37" spans="1:9" ht="19.5" customHeight="1">
      <c r="A37" s="322"/>
      <c r="B37" s="323"/>
      <c r="C37" s="533"/>
      <c r="D37" s="534"/>
      <c r="E37" s="358"/>
      <c r="F37" s="535"/>
      <c r="G37" s="536"/>
      <c r="H37" s="364"/>
      <c r="I37" s="537"/>
    </row>
    <row r="38" spans="1:9" ht="19.5" customHeight="1" thickBot="1">
      <c r="A38" s="526"/>
      <c r="B38" s="527"/>
      <c r="C38" s="527"/>
      <c r="D38" s="528"/>
      <c r="E38" s="311"/>
      <c r="F38" s="529"/>
      <c r="G38" s="527"/>
      <c r="H38" s="527"/>
      <c r="I38" s="530"/>
    </row>
    <row r="39" spans="1:9" ht="19.5" customHeight="1" thickTop="1" thickBot="1">
      <c r="A39" s="315" t="s">
        <v>23</v>
      </c>
      <c r="B39" s="316"/>
      <c r="C39" s="316"/>
      <c r="D39" s="531">
        <f>SUM(D19:F38)</f>
        <v>0</v>
      </c>
      <c r="E39" s="318"/>
      <c r="F39" s="532"/>
      <c r="G39" s="320" t="str">
        <f>IF(D39=D13,"","　⇐　収支を合わせてください")</f>
        <v/>
      </c>
      <c r="H39" s="320"/>
      <c r="I39" s="321"/>
    </row>
    <row r="40" spans="1:9" ht="14.25">
      <c r="A40" s="31"/>
      <c r="B40" s="31"/>
      <c r="C40" s="31"/>
      <c r="D40" s="31"/>
      <c r="E40" s="31"/>
      <c r="F40" s="31"/>
      <c r="G40" s="31"/>
      <c r="H40" s="31"/>
      <c r="I40" s="31"/>
    </row>
    <row r="41" spans="1:9" ht="14.25">
      <c r="A41" s="126" t="s">
        <v>183</v>
      </c>
      <c r="B41" s="31"/>
      <c r="C41" s="31"/>
      <c r="D41" s="31"/>
      <c r="E41" s="31"/>
      <c r="F41" s="31"/>
      <c r="G41" s="31"/>
      <c r="H41" s="31"/>
      <c r="I41" s="31"/>
    </row>
    <row r="42" spans="1:9" ht="14.25">
      <c r="A42" s="31"/>
      <c r="B42" s="31"/>
      <c r="C42" s="31"/>
      <c r="D42" s="31"/>
      <c r="E42" s="31"/>
      <c r="F42" s="31"/>
      <c r="G42" s="31"/>
      <c r="H42" s="31"/>
      <c r="I42" s="31"/>
    </row>
    <row r="43" spans="1:9" ht="14.25">
      <c r="A43" s="31"/>
      <c r="B43" s="31"/>
      <c r="C43" s="31"/>
      <c r="D43" s="31"/>
      <c r="E43" s="31"/>
      <c r="F43" s="31"/>
      <c r="G43" s="31"/>
      <c r="H43" s="31"/>
      <c r="I43" s="31"/>
    </row>
    <row r="44" spans="1:9" ht="14.25">
      <c r="A44" s="31"/>
      <c r="B44" s="31"/>
      <c r="C44" s="31"/>
      <c r="D44" s="31"/>
      <c r="E44" s="31"/>
      <c r="F44" s="31"/>
      <c r="G44" s="31"/>
      <c r="H44" s="31"/>
      <c r="I44" s="31"/>
    </row>
    <row r="45" spans="1:9" ht="14.25">
      <c r="A45" s="31"/>
      <c r="B45" s="31"/>
      <c r="C45" s="31"/>
      <c r="D45" s="31"/>
      <c r="E45" s="31"/>
      <c r="F45" s="31"/>
      <c r="G45" s="31"/>
      <c r="H45" s="31"/>
      <c r="I45" s="31"/>
    </row>
    <row r="46" spans="1:9">
      <c r="A46" s="29"/>
      <c r="B46" s="29"/>
      <c r="C46" s="29"/>
      <c r="D46" s="29"/>
      <c r="E46" s="29"/>
      <c r="F46" s="29"/>
      <c r="G46" s="29"/>
      <c r="H46" s="29"/>
      <c r="I46" s="29"/>
    </row>
    <row r="47" spans="1:9">
      <c r="A47" s="29"/>
      <c r="B47" s="29"/>
      <c r="C47" s="29"/>
      <c r="D47" s="29"/>
      <c r="E47" s="29"/>
      <c r="F47" s="29"/>
      <c r="G47" s="29"/>
      <c r="H47" s="29"/>
      <c r="I47" s="29"/>
    </row>
    <row r="48" spans="1:9">
      <c r="A48" s="29"/>
      <c r="B48" s="29"/>
      <c r="C48" s="29"/>
      <c r="D48" s="29"/>
      <c r="E48" s="29"/>
      <c r="F48" s="29"/>
      <c r="G48" s="29"/>
      <c r="H48" s="29"/>
      <c r="I48" s="29"/>
    </row>
    <row r="49" spans="1:9">
      <c r="A49" s="29"/>
      <c r="B49" s="29"/>
      <c r="C49" s="29"/>
      <c r="D49" s="29"/>
      <c r="E49" s="29"/>
      <c r="F49" s="29"/>
      <c r="G49" s="29"/>
      <c r="H49" s="29"/>
      <c r="I49" s="29"/>
    </row>
    <row r="50" spans="1:9">
      <c r="A50" s="29"/>
      <c r="B50" s="29"/>
      <c r="C50" s="29"/>
      <c r="D50" s="29"/>
      <c r="E50" s="29"/>
      <c r="F50" s="29"/>
      <c r="G50" s="29"/>
      <c r="H50" s="29"/>
      <c r="I50" s="29"/>
    </row>
    <row r="51" spans="1:9">
      <c r="A51" s="29"/>
      <c r="B51" s="29"/>
      <c r="C51" s="29"/>
      <c r="D51" s="29"/>
      <c r="E51" s="29"/>
      <c r="F51" s="29"/>
      <c r="G51" s="29"/>
      <c r="H51" s="29"/>
      <c r="I51" s="29"/>
    </row>
    <row r="52" spans="1:9">
      <c r="A52" s="29"/>
      <c r="B52" s="29"/>
      <c r="C52" s="29"/>
      <c r="D52" s="29"/>
      <c r="E52" s="29"/>
      <c r="F52" s="29"/>
      <c r="G52" s="29"/>
      <c r="H52" s="29"/>
      <c r="I52" s="29"/>
    </row>
    <row r="53" spans="1:9">
      <c r="A53" s="29"/>
      <c r="B53" s="29"/>
      <c r="C53" s="29"/>
      <c r="D53" s="29"/>
      <c r="E53" s="29"/>
      <c r="F53" s="29"/>
      <c r="G53" s="29"/>
      <c r="H53" s="29"/>
      <c r="I53" s="29"/>
    </row>
    <row r="54" spans="1:9">
      <c r="A54" s="29"/>
      <c r="B54" s="29"/>
      <c r="C54" s="29"/>
      <c r="D54" s="29"/>
      <c r="E54" s="29"/>
      <c r="F54" s="29"/>
      <c r="G54" s="29"/>
      <c r="H54" s="29"/>
      <c r="I54" s="29"/>
    </row>
    <row r="55" spans="1:9">
      <c r="A55" s="29"/>
      <c r="B55" s="29"/>
      <c r="C55" s="29"/>
      <c r="D55" s="29"/>
      <c r="E55" s="29"/>
      <c r="F55" s="29"/>
      <c r="G55" s="29"/>
      <c r="H55" s="29"/>
      <c r="I55" s="29"/>
    </row>
  </sheetData>
  <mergeCells count="91">
    <mergeCell ref="A2:F2"/>
    <mergeCell ref="A6:C6"/>
    <mergeCell ref="D6:F6"/>
    <mergeCell ref="G6:I6"/>
    <mergeCell ref="A7:C7"/>
    <mergeCell ref="D7:F7"/>
    <mergeCell ref="G7:I7"/>
    <mergeCell ref="A8:C8"/>
    <mergeCell ref="D8:F8"/>
    <mergeCell ref="G8:I8"/>
    <mergeCell ref="A9:C9"/>
    <mergeCell ref="D9:F9"/>
    <mergeCell ref="G9:I9"/>
    <mergeCell ref="A10:C10"/>
    <mergeCell ref="D10:F10"/>
    <mergeCell ref="G10:I10"/>
    <mergeCell ref="A11:C11"/>
    <mergeCell ref="D11:F11"/>
    <mergeCell ref="G11:I11"/>
    <mergeCell ref="A12:C12"/>
    <mergeCell ref="D12:F12"/>
    <mergeCell ref="G12:I12"/>
    <mergeCell ref="A13:C13"/>
    <mergeCell ref="D13:F13"/>
    <mergeCell ref="G13:I13"/>
    <mergeCell ref="A18:C18"/>
    <mergeCell ref="D18:F18"/>
    <mergeCell ref="G18:I18"/>
    <mergeCell ref="A19:C19"/>
    <mergeCell ref="D19:F19"/>
    <mergeCell ref="G19:I19"/>
    <mergeCell ref="A20:C20"/>
    <mergeCell ref="D20:F20"/>
    <mergeCell ref="G20:I20"/>
    <mergeCell ref="A21:C21"/>
    <mergeCell ref="D21:F21"/>
    <mergeCell ref="G21:I21"/>
    <mergeCell ref="A22:C22"/>
    <mergeCell ref="D22:F22"/>
    <mergeCell ref="G22:I22"/>
    <mergeCell ref="A23:C23"/>
    <mergeCell ref="D23:F23"/>
    <mergeCell ref="G23:I23"/>
    <mergeCell ref="A24:C24"/>
    <mergeCell ref="D24:F24"/>
    <mergeCell ref="G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4:C34"/>
    <mergeCell ref="D34:F34"/>
    <mergeCell ref="G34:I34"/>
    <mergeCell ref="A35:C35"/>
    <mergeCell ref="D35:F35"/>
    <mergeCell ref="G35:I35"/>
    <mergeCell ref="A36:C36"/>
    <mergeCell ref="D36:F36"/>
    <mergeCell ref="G36:I36"/>
    <mergeCell ref="A37:C37"/>
    <mergeCell ref="D37:F37"/>
    <mergeCell ref="G37:I37"/>
    <mergeCell ref="A38:C38"/>
    <mergeCell ref="D38:F38"/>
    <mergeCell ref="G38:I38"/>
    <mergeCell ref="A39:C39"/>
    <mergeCell ref="D39:F39"/>
    <mergeCell ref="G39:I39"/>
  </mergeCells>
  <phoneticPr fontId="3"/>
  <pageMargins left="0.70866141732283472" right="0.31496062992125984" top="0.55118110236220474" bottom="0.55118110236220474" header="0.31496062992125984" footer="0.31496062992125984"/>
  <pageSetup paperSize="9" scale="98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D4E1-D6E9-4B81-A052-D1D5E4011E5F}">
  <dimension ref="A1:AA36"/>
  <sheetViews>
    <sheetView view="pageBreakPreview" zoomScaleNormal="100" zoomScaleSheetLayoutView="100" workbookViewId="0"/>
  </sheetViews>
  <sheetFormatPr defaultRowHeight="18.75"/>
  <cols>
    <col min="1" max="1" width="3.625" style="185" customWidth="1"/>
    <col min="2" max="2" width="2.625" style="185" customWidth="1"/>
    <col min="3" max="6" width="3.625" style="185" customWidth="1"/>
    <col min="7" max="7" width="2.625" style="185" customWidth="1"/>
    <col min="8" max="8" width="15.5" style="185" customWidth="1"/>
    <col min="9" max="18" width="3.625" style="185" customWidth="1"/>
    <col min="19" max="22" width="2.625" style="185" customWidth="1"/>
    <col min="23" max="23" width="3.625" style="185" customWidth="1"/>
    <col min="24" max="16384" width="9" style="185"/>
  </cols>
  <sheetData>
    <row r="1" spans="1:24" ht="38.25">
      <c r="A1" s="18"/>
      <c r="B1" s="264"/>
      <c r="C1" s="264"/>
      <c r="D1" s="264"/>
      <c r="E1" s="264"/>
      <c r="F1" s="264"/>
      <c r="G1" s="264"/>
      <c r="H1" s="581" t="s">
        <v>42</v>
      </c>
      <c r="I1" s="581"/>
      <c r="J1" s="581"/>
      <c r="K1" s="581"/>
      <c r="L1" s="582"/>
      <c r="M1" s="581"/>
      <c r="N1" s="581"/>
      <c r="O1" s="581"/>
      <c r="P1" s="581"/>
      <c r="Q1" s="581"/>
      <c r="R1" s="264"/>
      <c r="S1" s="264"/>
      <c r="T1" s="264"/>
      <c r="U1" s="264"/>
      <c r="V1" s="264"/>
      <c r="W1" s="264"/>
      <c r="X1" s="264"/>
    </row>
    <row r="2" spans="1:2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>
      <c r="A3" s="18"/>
      <c r="B3" s="18"/>
      <c r="C3" s="18"/>
      <c r="D3" s="18"/>
      <c r="E3" s="18"/>
      <c r="F3" s="18"/>
      <c r="G3" s="583" t="s">
        <v>43</v>
      </c>
      <c r="H3" s="584"/>
      <c r="I3" s="584"/>
      <c r="J3" s="585"/>
      <c r="K3" s="265" t="s">
        <v>44</v>
      </c>
      <c r="L3" s="266" t="s">
        <v>45</v>
      </c>
      <c r="M3" s="266" t="s">
        <v>46</v>
      </c>
      <c r="N3" s="266" t="s">
        <v>47</v>
      </c>
      <c r="O3" s="266" t="s">
        <v>48</v>
      </c>
      <c r="P3" s="266" t="s">
        <v>49</v>
      </c>
      <c r="Q3" s="266" t="s">
        <v>50</v>
      </c>
      <c r="R3" s="267" t="s">
        <v>51</v>
      </c>
      <c r="S3" s="18"/>
      <c r="T3" s="18"/>
      <c r="U3" s="18"/>
      <c r="V3" s="18"/>
      <c r="W3" s="18"/>
      <c r="X3" s="18"/>
    </row>
    <row r="4" spans="1:24">
      <c r="A4" s="18"/>
      <c r="B4" s="18"/>
      <c r="C4" s="18"/>
      <c r="D4" s="18"/>
      <c r="E4" s="18"/>
      <c r="F4" s="18"/>
      <c r="G4" s="586"/>
      <c r="H4" s="587"/>
      <c r="I4" s="587"/>
      <c r="J4" s="588"/>
      <c r="K4" s="36" t="s">
        <v>52</v>
      </c>
      <c r="L4" s="37"/>
      <c r="M4" s="37"/>
      <c r="N4" s="37"/>
      <c r="O4" s="37"/>
      <c r="P4" s="37"/>
      <c r="Q4" s="37"/>
      <c r="R4" s="38"/>
      <c r="S4" s="18"/>
      <c r="T4" s="18"/>
      <c r="U4" s="18"/>
      <c r="V4" s="18"/>
      <c r="W4" s="18"/>
      <c r="X4" s="18"/>
    </row>
    <row r="5" spans="1:24" ht="13.5" customHeight="1">
      <c r="A5" s="18"/>
      <c r="B5" s="18"/>
      <c r="C5" s="18"/>
      <c r="D5" s="18"/>
      <c r="E5" s="18"/>
      <c r="F5" s="18"/>
      <c r="G5" s="268"/>
      <c r="H5" s="268"/>
      <c r="I5" s="268"/>
      <c r="J5" s="268"/>
      <c r="K5" s="132"/>
      <c r="L5" s="132"/>
      <c r="M5" s="132"/>
      <c r="N5" s="132"/>
      <c r="O5" s="132"/>
      <c r="P5" s="132"/>
      <c r="Q5" s="132"/>
      <c r="R5" s="132"/>
      <c r="S5" s="18"/>
      <c r="T5" s="18"/>
      <c r="U5" s="18"/>
      <c r="V5" s="18"/>
      <c r="W5" s="18"/>
      <c r="X5" s="18"/>
    </row>
    <row r="6" spans="1:24">
      <c r="A6" s="18"/>
      <c r="B6" s="593" t="s">
        <v>228</v>
      </c>
      <c r="C6" s="593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593"/>
      <c r="P6" s="593"/>
      <c r="Q6" s="593"/>
      <c r="R6" s="593"/>
      <c r="S6" s="593"/>
      <c r="T6" s="593"/>
      <c r="U6" s="593"/>
      <c r="V6" s="593"/>
      <c r="W6" s="18"/>
      <c r="X6" s="269"/>
    </row>
    <row r="7" spans="1:24">
      <c r="A7" s="18"/>
      <c r="B7" s="18"/>
      <c r="C7" s="18"/>
      <c r="D7" s="18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270"/>
      <c r="X7" s="18"/>
    </row>
    <row r="8" spans="1:24">
      <c r="A8" s="18"/>
      <c r="B8" s="271" t="s">
        <v>53</v>
      </c>
      <c r="C8" s="181"/>
      <c r="D8" s="181"/>
      <c r="E8" s="590" t="str">
        <f>MICE開催補助金交付申請書!T16</f>
        <v>第　回○○○○団体△△△△大会in宮崎</v>
      </c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18"/>
    </row>
    <row r="9" spans="1:24">
      <c r="A9" s="18"/>
      <c r="B9" s="18"/>
      <c r="C9" s="18"/>
      <c r="D9" s="18"/>
      <c r="E9" s="18"/>
      <c r="F9" s="18"/>
      <c r="G9" s="18"/>
      <c r="H9" s="18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18"/>
    </row>
    <row r="10" spans="1:24">
      <c r="A10" s="18"/>
      <c r="B10" s="272" t="s">
        <v>1</v>
      </c>
      <c r="C10" s="272"/>
      <c r="D10" s="272"/>
      <c r="E10" s="272"/>
      <c r="F10" s="272"/>
      <c r="G10" s="272"/>
      <c r="H10" s="272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18"/>
    </row>
    <row r="11" spans="1:24">
      <c r="A11" s="18"/>
      <c r="B11" s="18"/>
      <c r="C11" s="18"/>
      <c r="D11" s="18"/>
      <c r="E11" s="18"/>
      <c r="F11" s="18"/>
      <c r="G11" s="18"/>
      <c r="H11" s="18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18"/>
    </row>
    <row r="12" spans="1:24">
      <c r="A12" s="18"/>
      <c r="B12" s="18"/>
      <c r="C12" s="18"/>
      <c r="D12" s="168" t="s">
        <v>54</v>
      </c>
      <c r="E12" s="18"/>
      <c r="F12" s="18"/>
      <c r="G12" s="18"/>
      <c r="H12" s="18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18"/>
    </row>
    <row r="13" spans="1:24">
      <c r="A13" s="18"/>
      <c r="B13" s="18"/>
      <c r="C13" s="18"/>
      <c r="D13" s="18"/>
      <c r="E13" s="18"/>
      <c r="F13" s="18"/>
      <c r="G13" s="18"/>
      <c r="H13" s="18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18"/>
    </row>
    <row r="14" spans="1:24">
      <c r="A14" s="18"/>
      <c r="B14" s="18"/>
      <c r="C14" s="18"/>
      <c r="D14" s="18"/>
      <c r="E14" s="18"/>
      <c r="F14" s="18"/>
      <c r="G14" s="18"/>
      <c r="H14" s="592" t="s">
        <v>211</v>
      </c>
      <c r="I14" s="592"/>
      <c r="J14" s="592"/>
      <c r="K14" s="592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18"/>
    </row>
    <row r="15" spans="1:24">
      <c r="A15" s="18"/>
      <c r="B15" s="18"/>
      <c r="C15" s="18"/>
      <c r="D15" s="18"/>
      <c r="E15" s="18"/>
      <c r="F15" s="18"/>
      <c r="G15" s="18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18"/>
    </row>
    <row r="16" spans="1:24">
      <c r="A16" s="18"/>
      <c r="B16" s="18"/>
      <c r="C16" s="18"/>
      <c r="D16" s="18"/>
      <c r="E16" s="18"/>
      <c r="F16" s="18"/>
      <c r="G16" s="18"/>
      <c r="H16" s="273"/>
      <c r="I16" s="273" t="s">
        <v>55</v>
      </c>
      <c r="J16" s="591" t="str">
        <f>MICE開催補助金交付申請書!Q7</f>
        <v>111-1111</v>
      </c>
      <c r="K16" s="591"/>
      <c r="L16" s="591"/>
      <c r="M16" s="591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18"/>
    </row>
    <row r="17" spans="1:27">
      <c r="A17" s="18"/>
      <c r="B17" s="18"/>
      <c r="C17" s="18"/>
      <c r="D17" s="18"/>
      <c r="E17" s="18"/>
      <c r="F17" s="18"/>
      <c r="G17" s="18"/>
      <c r="H17" s="274" t="s">
        <v>56</v>
      </c>
      <c r="I17" s="575" t="str">
        <f>MICE開催補助金交付申請書!Q8</f>
        <v>〇〇県〇〇市〇〇区〇○丁目〇－〇</v>
      </c>
      <c r="J17" s="575"/>
      <c r="K17" s="575"/>
      <c r="L17" s="575"/>
      <c r="M17" s="575"/>
      <c r="N17" s="575"/>
      <c r="O17" s="575"/>
      <c r="P17" s="575"/>
      <c r="Q17" s="575"/>
      <c r="R17" s="575"/>
      <c r="S17" s="575"/>
      <c r="T17" s="575"/>
      <c r="U17" s="575"/>
      <c r="V17" s="575"/>
      <c r="W17" s="575"/>
      <c r="X17" s="18"/>
    </row>
    <row r="18" spans="1:27">
      <c r="A18" s="18"/>
      <c r="B18" s="18"/>
      <c r="C18" s="18"/>
      <c r="D18" s="18"/>
      <c r="E18" s="18"/>
      <c r="F18" s="18"/>
      <c r="G18" s="18"/>
      <c r="H18" s="273"/>
      <c r="I18" s="575"/>
      <c r="J18" s="575"/>
      <c r="K18" s="575"/>
      <c r="L18" s="575"/>
      <c r="M18" s="575"/>
      <c r="N18" s="575"/>
      <c r="O18" s="575"/>
      <c r="P18" s="575"/>
      <c r="Q18" s="575"/>
      <c r="R18" s="575"/>
      <c r="S18" s="575"/>
      <c r="T18" s="575"/>
      <c r="U18" s="575"/>
      <c r="V18" s="575"/>
      <c r="W18" s="575"/>
      <c r="X18" s="18"/>
    </row>
    <row r="19" spans="1:27">
      <c r="A19" s="18"/>
      <c r="B19" s="18"/>
      <c r="C19" s="18"/>
      <c r="D19" s="18"/>
      <c r="E19" s="18"/>
      <c r="F19" s="18"/>
      <c r="G19" s="18"/>
      <c r="H19" s="273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18"/>
    </row>
    <row r="20" spans="1:27">
      <c r="A20" s="18"/>
      <c r="B20" s="18"/>
      <c r="C20" s="18"/>
      <c r="D20" s="18"/>
      <c r="E20" s="18"/>
      <c r="F20" s="18"/>
      <c r="G20" s="18"/>
      <c r="H20" s="276" t="s">
        <v>57</v>
      </c>
      <c r="I20" s="276"/>
      <c r="J20" s="575" t="str">
        <f>MICE開催補助金交付申請書!Q11</f>
        <v>○○　○○　実行委員会</v>
      </c>
      <c r="K20" s="575"/>
      <c r="L20" s="575"/>
      <c r="M20" s="575"/>
      <c r="N20" s="575"/>
      <c r="O20" s="575"/>
      <c r="P20" s="575"/>
      <c r="Q20" s="575"/>
      <c r="R20" s="575"/>
      <c r="S20" s="575"/>
      <c r="T20" s="575"/>
      <c r="U20" s="575"/>
      <c r="V20" s="575"/>
      <c r="W20" s="575"/>
      <c r="X20" s="18"/>
    </row>
    <row r="21" spans="1:27">
      <c r="A21" s="18"/>
      <c r="B21" s="18"/>
      <c r="C21" s="18"/>
      <c r="D21" s="18"/>
      <c r="E21" s="18"/>
      <c r="F21" s="18"/>
      <c r="G21" s="18"/>
      <c r="H21" s="273"/>
      <c r="I21" s="273"/>
      <c r="J21" s="575"/>
      <c r="K21" s="575"/>
      <c r="L21" s="575"/>
      <c r="M21" s="575"/>
      <c r="N21" s="575"/>
      <c r="O21" s="575"/>
      <c r="P21" s="575"/>
      <c r="Q21" s="575"/>
      <c r="R21" s="575"/>
      <c r="S21" s="575"/>
      <c r="T21" s="575"/>
      <c r="U21" s="575"/>
      <c r="V21" s="575"/>
      <c r="W21" s="575"/>
      <c r="X21" s="18"/>
    </row>
    <row r="22" spans="1:27">
      <c r="A22" s="18"/>
      <c r="B22" s="18"/>
      <c r="C22" s="18"/>
      <c r="D22" s="18"/>
      <c r="E22" s="18"/>
      <c r="F22" s="18"/>
      <c r="G22" s="18"/>
      <c r="H22" s="274" t="s">
        <v>6</v>
      </c>
      <c r="I22" s="274"/>
      <c r="J22" s="576" t="str">
        <f>MICE開催補助金交付申請書!S14</f>
        <v>◇◇　○○ 〇〇</v>
      </c>
      <c r="K22" s="576"/>
      <c r="L22" s="576"/>
      <c r="M22" s="576"/>
      <c r="N22" s="576"/>
      <c r="O22" s="576"/>
      <c r="P22" s="576"/>
      <c r="Q22" s="576"/>
      <c r="R22" s="576"/>
      <c r="S22" s="576"/>
      <c r="T22" s="576"/>
      <c r="U22" s="576"/>
      <c r="V22" s="576"/>
      <c r="W22" s="577"/>
      <c r="X22" s="18"/>
      <c r="AA22" s="185" t="s">
        <v>241</v>
      </c>
    </row>
    <row r="23" spans="1:27">
      <c r="A23" s="18"/>
      <c r="B23" s="18"/>
      <c r="C23" s="18"/>
      <c r="D23" s="18"/>
      <c r="E23" s="18"/>
      <c r="F23" s="18"/>
      <c r="G23" s="18"/>
      <c r="H23" s="273"/>
      <c r="I23" s="273"/>
      <c r="J23" s="576"/>
      <c r="K23" s="576"/>
      <c r="L23" s="576"/>
      <c r="M23" s="576"/>
      <c r="N23" s="576"/>
      <c r="O23" s="576"/>
      <c r="P23" s="576"/>
      <c r="Q23" s="576"/>
      <c r="R23" s="576"/>
      <c r="S23" s="576"/>
      <c r="T23" s="576"/>
      <c r="U23" s="576"/>
      <c r="V23" s="576"/>
      <c r="W23" s="577"/>
      <c r="X23" s="18"/>
      <c r="AA23" s="185" t="s">
        <v>242</v>
      </c>
    </row>
    <row r="24" spans="1:27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7">
      <c r="A25" s="18"/>
      <c r="B25" s="168" t="s">
        <v>204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7">
      <c r="A26" s="18"/>
      <c r="B26" s="169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7" ht="42" customHeight="1">
      <c r="A27" s="18"/>
      <c r="B27" s="191"/>
      <c r="C27" s="557" t="s">
        <v>58</v>
      </c>
      <c r="D27" s="557"/>
      <c r="E27" s="557"/>
      <c r="F27" s="557"/>
      <c r="G27" s="170"/>
      <c r="H27" s="579"/>
      <c r="I27" s="580"/>
      <c r="J27" s="580"/>
      <c r="K27" s="580"/>
      <c r="L27" s="578" t="s">
        <v>59</v>
      </c>
      <c r="M27" s="578"/>
      <c r="N27" s="578"/>
      <c r="O27" s="580"/>
      <c r="P27" s="580"/>
      <c r="Q27" s="580"/>
      <c r="R27" s="580"/>
      <c r="S27" s="580"/>
      <c r="T27" s="578" t="s">
        <v>60</v>
      </c>
      <c r="U27" s="578"/>
      <c r="V27" s="578"/>
      <c r="W27" s="170"/>
      <c r="X27" s="18"/>
    </row>
    <row r="28" spans="1:27">
      <c r="A28" s="18"/>
      <c r="B28" s="171"/>
      <c r="C28" s="562" t="s">
        <v>61</v>
      </c>
      <c r="D28" s="562"/>
      <c r="E28" s="562"/>
      <c r="F28" s="562"/>
      <c r="G28" s="172"/>
      <c r="H28" s="173" t="s">
        <v>62</v>
      </c>
      <c r="I28" s="174"/>
      <c r="J28" s="174"/>
      <c r="K28" s="174"/>
      <c r="L28" s="175"/>
      <c r="M28" s="176" t="s">
        <v>63</v>
      </c>
      <c r="N28" s="175"/>
      <c r="O28" s="175"/>
      <c r="P28" s="175"/>
      <c r="Q28" s="175"/>
      <c r="R28" s="175"/>
      <c r="S28" s="175"/>
      <c r="T28" s="175"/>
      <c r="U28" s="175"/>
      <c r="V28" s="175"/>
      <c r="W28" s="172"/>
      <c r="X28" s="18"/>
    </row>
    <row r="29" spans="1:27">
      <c r="A29" s="18"/>
      <c r="B29" s="177"/>
      <c r="C29" s="563"/>
      <c r="D29" s="563"/>
      <c r="E29" s="563"/>
      <c r="F29" s="563"/>
      <c r="G29" s="178"/>
      <c r="H29" s="564" t="s">
        <v>241</v>
      </c>
      <c r="I29" s="565"/>
      <c r="J29" s="565"/>
      <c r="K29" s="565"/>
      <c r="L29" s="566"/>
      <c r="M29" s="179"/>
      <c r="N29" s="180" t="s">
        <v>64</v>
      </c>
      <c r="O29" s="181"/>
      <c r="P29" s="567"/>
      <c r="Q29" s="567"/>
      <c r="R29" s="567"/>
      <c r="S29" s="567"/>
      <c r="T29" s="567"/>
      <c r="U29" s="567"/>
      <c r="V29" s="181"/>
      <c r="W29" s="178"/>
      <c r="X29" s="18"/>
    </row>
    <row r="30" spans="1:27">
      <c r="A30" s="18"/>
      <c r="B30" s="177"/>
      <c r="C30" s="192"/>
      <c r="D30" s="192"/>
      <c r="E30" s="192"/>
      <c r="F30" s="192"/>
      <c r="G30" s="178"/>
      <c r="H30" s="568" t="s">
        <v>65</v>
      </c>
      <c r="I30" s="569"/>
      <c r="J30" s="569"/>
      <c r="K30" s="569"/>
      <c r="L30" s="569"/>
      <c r="M30" s="569"/>
      <c r="N30" s="569"/>
      <c r="O30" s="569"/>
      <c r="P30" s="569"/>
      <c r="Q30" s="569"/>
      <c r="R30" s="569"/>
      <c r="S30" s="569"/>
      <c r="T30" s="569"/>
      <c r="U30" s="569"/>
      <c r="V30" s="569"/>
      <c r="W30" s="570"/>
      <c r="X30" s="18"/>
    </row>
    <row r="31" spans="1:27" ht="48" customHeight="1">
      <c r="A31" s="18"/>
      <c r="B31" s="191"/>
      <c r="C31" s="571" t="s">
        <v>66</v>
      </c>
      <c r="D31" s="557"/>
      <c r="E31" s="557"/>
      <c r="F31" s="557"/>
      <c r="G31" s="170"/>
      <c r="H31" s="572"/>
      <c r="I31" s="573"/>
      <c r="J31" s="573"/>
      <c r="K31" s="573"/>
      <c r="L31" s="573"/>
      <c r="M31" s="573"/>
      <c r="N31" s="573"/>
      <c r="O31" s="573"/>
      <c r="P31" s="573"/>
      <c r="Q31" s="573"/>
      <c r="R31" s="573"/>
      <c r="S31" s="573"/>
      <c r="T31" s="573"/>
      <c r="U31" s="573"/>
      <c r="V31" s="573"/>
      <c r="W31" s="574"/>
      <c r="X31" s="18"/>
    </row>
    <row r="32" spans="1:27" ht="31.5" customHeight="1">
      <c r="A32" s="18"/>
      <c r="B32" s="191"/>
      <c r="C32" s="557" t="s">
        <v>67</v>
      </c>
      <c r="D32" s="557"/>
      <c r="E32" s="557"/>
      <c r="F32" s="557"/>
      <c r="G32" s="170"/>
      <c r="H32" s="558"/>
      <c r="I32" s="559"/>
      <c r="J32" s="559"/>
      <c r="K32" s="559"/>
      <c r="L32" s="559"/>
      <c r="M32" s="559"/>
      <c r="N32" s="560" t="s">
        <v>180</v>
      </c>
      <c r="O32" s="560"/>
      <c r="P32" s="560"/>
      <c r="Q32" s="560"/>
      <c r="R32" s="560"/>
      <c r="S32" s="560"/>
      <c r="T32" s="560"/>
      <c r="U32" s="560"/>
      <c r="V32" s="560"/>
      <c r="W32" s="561"/>
      <c r="X32" s="18"/>
    </row>
    <row r="33" spans="1:24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</sheetData>
  <mergeCells count="26">
    <mergeCell ref="I17:W18"/>
    <mergeCell ref="H1:Q1"/>
    <mergeCell ref="G3:J4"/>
    <mergeCell ref="E7:V7"/>
    <mergeCell ref="E8:W8"/>
    <mergeCell ref="J16:M16"/>
    <mergeCell ref="H14:K14"/>
    <mergeCell ref="B6:V6"/>
    <mergeCell ref="J20:W21"/>
    <mergeCell ref="J22:V23"/>
    <mergeCell ref="W22:W23"/>
    <mergeCell ref="C27:F27"/>
    <mergeCell ref="L27:N27"/>
    <mergeCell ref="T27:V27"/>
    <mergeCell ref="H27:K27"/>
    <mergeCell ref="O27:S27"/>
    <mergeCell ref="C32:F32"/>
    <mergeCell ref="H32:M32"/>
    <mergeCell ref="N32:W32"/>
    <mergeCell ref="C28:F29"/>
    <mergeCell ref="H29:L29"/>
    <mergeCell ref="P29:U29"/>
    <mergeCell ref="H30:I30"/>
    <mergeCell ref="J30:W30"/>
    <mergeCell ref="C31:F31"/>
    <mergeCell ref="H31:W31"/>
  </mergeCells>
  <phoneticPr fontId="3"/>
  <dataValidations count="3">
    <dataValidation imeMode="fullKatakana" allowBlank="1" showInputMessage="1" showErrorMessage="1" sqref="J30:W30" xr:uid="{9F2AC146-9EC5-4969-962E-54A6CFA9CBD9}"/>
    <dataValidation type="textLength" operator="equal" allowBlank="1" showInputMessage="1" showErrorMessage="1" sqref="K4:R5" xr:uid="{E2964147-819C-49AA-8384-DF13DDD0C704}">
      <formula1>1</formula1>
    </dataValidation>
    <dataValidation type="list" allowBlank="1" showInputMessage="1" showErrorMessage="1" sqref="H29:L29" xr:uid="{89519EFE-8E0A-46E2-BFBD-E084A33ED8BB}">
      <formula1>$AA$22:$AA$23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45539-E8FB-4F1D-83EB-9275858276FD}">
  <sheetPr>
    <pageSetUpPr fitToPage="1"/>
  </sheetPr>
  <dimension ref="A1:J33"/>
  <sheetViews>
    <sheetView workbookViewId="0">
      <selection activeCell="F42" sqref="F42"/>
    </sheetView>
  </sheetViews>
  <sheetFormatPr defaultRowHeight="18.75"/>
  <cols>
    <col min="1" max="1" width="3.5" style="185" customWidth="1"/>
    <col min="2" max="5" width="9" style="185"/>
    <col min="6" max="6" width="8.375" style="185" customWidth="1"/>
    <col min="7" max="16384" width="9" style="185"/>
  </cols>
  <sheetData>
    <row r="1" spans="2:10" ht="24.75" customHeight="1"/>
    <row r="2" spans="2:10" ht="30">
      <c r="B2" s="594" t="s">
        <v>212</v>
      </c>
      <c r="C2" s="594"/>
      <c r="D2" s="594"/>
      <c r="E2" s="594"/>
      <c r="F2" s="594"/>
      <c r="G2" s="594"/>
      <c r="H2" s="594"/>
      <c r="I2" s="594"/>
      <c r="J2" s="594"/>
    </row>
    <row r="3" spans="2:10" ht="30">
      <c r="B3" s="193"/>
      <c r="C3" s="193"/>
      <c r="D3" s="193"/>
      <c r="E3" s="193"/>
      <c r="F3" s="193"/>
      <c r="G3" s="193"/>
      <c r="H3" s="193"/>
      <c r="I3" s="193"/>
      <c r="J3" s="193"/>
    </row>
    <row r="4" spans="2:10">
      <c r="H4" s="187" t="s">
        <v>220</v>
      </c>
      <c r="I4" s="187"/>
      <c r="J4" s="187"/>
    </row>
    <row r="5" spans="2:10">
      <c r="B5" s="186"/>
    </row>
    <row r="6" spans="2:10">
      <c r="B6" s="186"/>
    </row>
    <row r="7" spans="2:10">
      <c r="E7" s="187" t="s">
        <v>226</v>
      </c>
      <c r="F7" s="188" t="s">
        <v>227</v>
      </c>
      <c r="G7" s="182" t="str">
        <f>+請求書!J16</f>
        <v>111-1111</v>
      </c>
      <c r="H7" s="182"/>
      <c r="I7" s="182"/>
      <c r="J7" s="183"/>
    </row>
    <row r="8" spans="2:10">
      <c r="B8" s="189"/>
      <c r="F8" s="188" t="s">
        <v>213</v>
      </c>
      <c r="G8" s="598" t="str">
        <f>+請求書!I17</f>
        <v>〇〇県〇〇市〇〇区〇○丁目〇－〇</v>
      </c>
      <c r="H8" s="598"/>
      <c r="I8" s="598"/>
      <c r="J8" s="598"/>
    </row>
    <row r="9" spans="2:10">
      <c r="F9" s="188" t="s">
        <v>214</v>
      </c>
      <c r="G9" s="599" t="str">
        <f>+MICE開催補助金交付申請書!Q11</f>
        <v>○○　○○　実行委員会</v>
      </c>
      <c r="H9" s="599"/>
      <c r="I9" s="599"/>
      <c r="J9" s="599"/>
    </row>
    <row r="10" spans="2:10">
      <c r="F10" s="188"/>
      <c r="G10" s="599"/>
      <c r="H10" s="599"/>
      <c r="I10" s="599"/>
      <c r="J10" s="599"/>
    </row>
    <row r="11" spans="2:10">
      <c r="F11" s="188" t="s">
        <v>223</v>
      </c>
      <c r="G11" s="598" t="str">
        <f>+請求書!J22</f>
        <v>◇◇　○○ 〇〇</v>
      </c>
      <c r="H11" s="598"/>
      <c r="I11" s="598"/>
      <c r="J11" s="184" t="s">
        <v>224</v>
      </c>
    </row>
    <row r="13" spans="2:10">
      <c r="B13" s="186"/>
    </row>
    <row r="14" spans="2:10">
      <c r="B14" s="186" t="s">
        <v>215</v>
      </c>
    </row>
    <row r="15" spans="2:10">
      <c r="B15" s="186"/>
    </row>
    <row r="16" spans="2:10">
      <c r="B16" s="596" t="s">
        <v>216</v>
      </c>
      <c r="C16" s="596"/>
      <c r="D16" s="596"/>
      <c r="E16" s="596"/>
      <c r="F16" s="596"/>
      <c r="G16" s="596"/>
      <c r="H16" s="596"/>
      <c r="I16" s="596"/>
    </row>
    <row r="17" spans="1:10">
      <c r="B17" s="186"/>
    </row>
    <row r="18" spans="1:10">
      <c r="B18" s="186"/>
    </row>
    <row r="19" spans="1:10">
      <c r="B19" s="186"/>
    </row>
    <row r="20" spans="1:10">
      <c r="A20" s="595" t="s">
        <v>217</v>
      </c>
      <c r="B20" s="595"/>
      <c r="C20" s="595"/>
      <c r="D20" s="595"/>
      <c r="E20" s="595"/>
      <c r="F20" s="595"/>
      <c r="G20" s="595"/>
      <c r="H20" s="595"/>
      <c r="I20" s="595"/>
      <c r="J20" s="595"/>
    </row>
    <row r="21" spans="1:10">
      <c r="B21" s="186"/>
    </row>
    <row r="22" spans="1:10">
      <c r="B22" s="186"/>
    </row>
    <row r="23" spans="1:10">
      <c r="B23" s="186"/>
    </row>
    <row r="24" spans="1:10">
      <c r="B24" s="595" t="s">
        <v>218</v>
      </c>
      <c r="C24" s="595"/>
    </row>
    <row r="25" spans="1:10" ht="27" customHeight="1">
      <c r="B25" s="597" t="str">
        <f>+請求書!E8</f>
        <v>第　回○○○○団体△△△△大会in宮崎</v>
      </c>
      <c r="C25" s="597"/>
      <c r="D25" s="597"/>
      <c r="E25" s="597"/>
      <c r="F25" s="597"/>
      <c r="G25" s="597"/>
      <c r="H25" s="597"/>
      <c r="I25" s="597"/>
      <c r="J25" s="597"/>
    </row>
    <row r="26" spans="1:10">
      <c r="B26" s="186"/>
    </row>
    <row r="27" spans="1:10">
      <c r="B27" s="596" t="s">
        <v>219</v>
      </c>
      <c r="C27" s="596"/>
      <c r="D27" s="596"/>
      <c r="E27" s="596"/>
      <c r="F27" s="596"/>
      <c r="G27" s="596"/>
      <c r="H27" s="190"/>
    </row>
    <row r="28" spans="1:10">
      <c r="B28" s="186"/>
    </row>
    <row r="29" spans="1:10">
      <c r="B29" s="186"/>
    </row>
    <row r="30" spans="1:10" ht="24.95" customHeight="1">
      <c r="E30" s="596" t="s">
        <v>221</v>
      </c>
      <c r="F30" s="596"/>
      <c r="G30" s="596"/>
      <c r="H30" s="596"/>
      <c r="I30" s="596"/>
    </row>
    <row r="31" spans="1:10" ht="24.95" customHeight="1">
      <c r="F31" s="186" t="s">
        <v>213</v>
      </c>
    </row>
    <row r="32" spans="1:10" ht="24.95" customHeight="1">
      <c r="F32" s="186" t="s">
        <v>214</v>
      </c>
    </row>
    <row r="33" spans="6:6" ht="24.95" customHeight="1">
      <c r="F33" s="186" t="s">
        <v>222</v>
      </c>
    </row>
  </sheetData>
  <mergeCells count="10">
    <mergeCell ref="B2:J2"/>
    <mergeCell ref="A20:J20"/>
    <mergeCell ref="E30:I30"/>
    <mergeCell ref="B16:I16"/>
    <mergeCell ref="B24:C24"/>
    <mergeCell ref="B27:G27"/>
    <mergeCell ref="B25:J25"/>
    <mergeCell ref="G11:I11"/>
    <mergeCell ref="G8:J8"/>
    <mergeCell ref="G9:J10"/>
  </mergeCells>
  <phoneticPr fontId="3"/>
  <pageMargins left="0.7" right="0.7" top="0.75" bottom="0.75" header="0.3" footer="0.3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A9288-FC43-4FCA-B628-78F45C2605C2}">
  <sheetPr>
    <pageSetUpPr fitToPage="1"/>
  </sheetPr>
  <dimension ref="A1:CH62"/>
  <sheetViews>
    <sheetView zoomScale="85" zoomScaleNormal="85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E8" sqref="AE8"/>
    </sheetView>
  </sheetViews>
  <sheetFormatPr defaultRowHeight="18.75"/>
  <cols>
    <col min="1" max="1" width="4.625" customWidth="1"/>
    <col min="2" max="2" width="10.125" style="97" customWidth="1"/>
    <col min="3" max="15" width="8.625" customWidth="1"/>
    <col min="16" max="16" width="6" customWidth="1"/>
    <col min="17" max="17" width="11.625" customWidth="1"/>
    <col min="18" max="18" width="8.625" style="97" customWidth="1"/>
    <col min="19" max="30" width="8.625" customWidth="1"/>
    <col min="31" max="32" width="10.625" customWidth="1"/>
  </cols>
  <sheetData>
    <row r="1" spans="1:86" ht="39.950000000000003" customHeight="1">
      <c r="A1" s="39" t="s">
        <v>68</v>
      </c>
      <c r="B1" s="278"/>
      <c r="C1" s="40"/>
      <c r="D1" s="40"/>
      <c r="E1" s="40"/>
      <c r="F1" s="466" t="s">
        <v>247</v>
      </c>
      <c r="G1" s="466"/>
      <c r="H1" s="466"/>
      <c r="I1" s="466"/>
      <c r="J1" s="466"/>
      <c r="K1" s="466"/>
      <c r="L1" s="466"/>
      <c r="M1" s="467"/>
      <c r="N1" s="455" t="s">
        <v>69</v>
      </c>
      <c r="O1" s="455"/>
      <c r="P1" s="455"/>
      <c r="Q1" s="468" t="str">
        <f>MICE開催補助金交付申請書!Q11</f>
        <v>○○　○○　実行委員会</v>
      </c>
      <c r="R1" s="468"/>
      <c r="S1" s="468"/>
      <c r="T1" s="468"/>
      <c r="U1" s="468"/>
      <c r="V1" s="468"/>
      <c r="W1" s="468"/>
      <c r="X1" s="468"/>
      <c r="Y1" s="43"/>
      <c r="Z1" s="456" t="s">
        <v>70</v>
      </c>
      <c r="AA1" s="457"/>
      <c r="AB1" s="457"/>
      <c r="AC1" s="457"/>
      <c r="AD1" s="457"/>
      <c r="AE1" s="44"/>
    </row>
    <row r="2" spans="1:86" ht="33" customHeight="1">
      <c r="A2" s="458" t="s">
        <v>71</v>
      </c>
      <c r="B2" s="459"/>
      <c r="C2" s="460" t="str">
        <f>MICE開催補助金交付申請書!T16</f>
        <v>第　回○○○○団体△△△△大会in宮崎</v>
      </c>
      <c r="D2" s="461"/>
      <c r="E2" s="461"/>
      <c r="F2" s="461"/>
      <c r="G2" s="461"/>
      <c r="H2" s="461"/>
      <c r="I2" s="461"/>
      <c r="J2" s="461"/>
      <c r="K2" s="461"/>
      <c r="L2" s="461"/>
      <c r="M2" s="462"/>
      <c r="N2" s="463" t="s">
        <v>72</v>
      </c>
      <c r="O2" s="463"/>
      <c r="P2" s="463"/>
      <c r="Q2" s="469" t="str">
        <f>MICE開催補助金交付申請書!S14</f>
        <v>◇◇　○○ 〇〇</v>
      </c>
      <c r="R2" s="469"/>
      <c r="S2" s="469"/>
      <c r="T2" s="469"/>
      <c r="U2" s="469"/>
      <c r="V2" s="469"/>
      <c r="W2" s="469"/>
      <c r="X2" s="469"/>
      <c r="Y2" s="40"/>
      <c r="Z2" s="40"/>
      <c r="AA2" s="463" t="s">
        <v>73</v>
      </c>
      <c r="AB2" s="463"/>
      <c r="AC2" s="464"/>
      <c r="AD2" s="465"/>
      <c r="AE2" s="44"/>
    </row>
    <row r="3" spans="1:86" ht="9.9499999999999993" customHeight="1" thickBot="1">
      <c r="A3" s="48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45"/>
      <c r="N3" s="51"/>
      <c r="O3" s="51"/>
      <c r="P3" s="51"/>
      <c r="Q3" s="52"/>
      <c r="R3" s="52"/>
      <c r="S3" s="52"/>
      <c r="T3" s="52"/>
      <c r="U3" s="52"/>
      <c r="V3" s="52"/>
      <c r="W3" s="52"/>
      <c r="X3" s="52"/>
      <c r="Y3" s="40"/>
      <c r="Z3" s="40"/>
      <c r="AA3" s="51"/>
      <c r="AB3" s="51"/>
      <c r="AC3" s="54"/>
      <c r="AD3" s="54"/>
      <c r="AE3" s="44"/>
    </row>
    <row r="4" spans="1:86" ht="19.5" thickBot="1">
      <c r="A4" s="441" t="s">
        <v>74</v>
      </c>
      <c r="B4" s="441"/>
      <c r="C4" s="442">
        <v>45395</v>
      </c>
      <c r="D4" s="443"/>
      <c r="E4" s="55" t="s">
        <v>75</v>
      </c>
      <c r="F4" s="444">
        <v>45396</v>
      </c>
      <c r="G4" s="445"/>
      <c r="H4" s="56"/>
      <c r="I4" s="57">
        <f>IF(F4="",1,DATEDIF(C4,F4,"d")+1)</f>
        <v>2</v>
      </c>
      <c r="J4" s="40"/>
      <c r="K4" s="40"/>
      <c r="L4" s="40"/>
      <c r="M4" s="40"/>
      <c r="N4" s="40"/>
      <c r="O4" s="40"/>
      <c r="P4" s="40"/>
      <c r="Q4" s="40"/>
      <c r="R4" s="278"/>
      <c r="S4" s="40"/>
      <c r="T4" s="40"/>
      <c r="U4" s="40"/>
      <c r="V4" s="40"/>
      <c r="W4" s="40"/>
      <c r="X4" s="40"/>
      <c r="Y4" s="40"/>
      <c r="Z4" s="40"/>
      <c r="AA4" s="40"/>
      <c r="AB4" s="446">
        <f>+MICE開催実績報告書!AI3</f>
        <v>45422</v>
      </c>
      <c r="AC4" s="446"/>
      <c r="AD4" s="446"/>
      <c r="AE4" s="44"/>
    </row>
    <row r="5" spans="1:86" ht="9.9499999999999993" customHeight="1">
      <c r="A5" s="278"/>
      <c r="B5" s="278"/>
      <c r="C5" s="58"/>
      <c r="D5" s="58"/>
      <c r="E5" s="59"/>
      <c r="F5" s="58"/>
      <c r="G5" s="58"/>
      <c r="H5" s="56"/>
      <c r="I5" s="56"/>
      <c r="J5" s="40"/>
      <c r="K5" s="40"/>
      <c r="L5" s="40"/>
      <c r="M5" s="40"/>
      <c r="N5" s="40"/>
      <c r="O5" s="40"/>
      <c r="P5" s="40"/>
      <c r="Q5" s="40"/>
      <c r="R5" s="278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60"/>
      <c r="AG5" s="60"/>
      <c r="AH5" s="60"/>
      <c r="AI5" s="44"/>
    </row>
    <row r="6" spans="1:86" ht="19.5" thickBot="1">
      <c r="A6" s="44"/>
      <c r="B6" s="61" t="s">
        <v>76</v>
      </c>
      <c r="C6" s="62" t="s">
        <v>77</v>
      </c>
      <c r="D6" s="447"/>
      <c r="E6" s="448"/>
      <c r="F6" s="447"/>
      <c r="G6" s="448"/>
      <c r="H6" s="449"/>
      <c r="I6" s="450"/>
      <c r="J6" s="449"/>
      <c r="K6" s="450"/>
      <c r="L6" s="449"/>
      <c r="M6" s="451"/>
      <c r="N6" s="452" t="s">
        <v>78</v>
      </c>
      <c r="O6" s="453"/>
      <c r="P6" s="44"/>
      <c r="Q6" s="63" t="s">
        <v>76</v>
      </c>
      <c r="R6" s="62" t="s">
        <v>77</v>
      </c>
      <c r="S6" s="447" t="str">
        <f>IF(+D6=0," ",+D6)</f>
        <v xml:space="preserve"> </v>
      </c>
      <c r="T6" s="448"/>
      <c r="U6" s="447" t="str">
        <f>IF(+F6=0," ",+F6)</f>
        <v xml:space="preserve"> </v>
      </c>
      <c r="V6" s="448"/>
      <c r="W6" s="447" t="str">
        <f>IF(+H6=0," ",+H6)</f>
        <v xml:space="preserve"> </v>
      </c>
      <c r="X6" s="448"/>
      <c r="Y6" s="447" t="str">
        <f>IF(+J6=0," ",+J6)</f>
        <v xml:space="preserve"> </v>
      </c>
      <c r="Z6" s="448"/>
      <c r="AA6" s="447" t="str">
        <f>IF(+L6=0," ",+L6)</f>
        <v xml:space="preserve"> </v>
      </c>
      <c r="AB6" s="448"/>
      <c r="AC6" s="454" t="s">
        <v>78</v>
      </c>
      <c r="AD6" s="453"/>
      <c r="AE6" s="44"/>
    </row>
    <row r="7" spans="1:86" ht="19.5" thickBot="1">
      <c r="A7" s="64" t="s">
        <v>79</v>
      </c>
      <c r="B7" s="65" t="s">
        <v>80</v>
      </c>
      <c r="C7" s="66" t="s">
        <v>81</v>
      </c>
      <c r="D7" s="65" t="s">
        <v>246</v>
      </c>
      <c r="E7" s="144" t="s">
        <v>81</v>
      </c>
      <c r="F7" s="65" t="s">
        <v>246</v>
      </c>
      <c r="G7" s="67" t="s">
        <v>81</v>
      </c>
      <c r="H7" s="65" t="s">
        <v>246</v>
      </c>
      <c r="I7" s="67" t="s">
        <v>81</v>
      </c>
      <c r="J7" s="65" t="s">
        <v>246</v>
      </c>
      <c r="K7" s="67" t="s">
        <v>81</v>
      </c>
      <c r="L7" s="65" t="s">
        <v>246</v>
      </c>
      <c r="M7" s="283" t="s">
        <v>81</v>
      </c>
      <c r="N7" s="282" t="s">
        <v>244</v>
      </c>
      <c r="O7" s="70" t="s">
        <v>84</v>
      </c>
      <c r="P7" s="64" t="s">
        <v>79</v>
      </c>
      <c r="Q7" s="71" t="s">
        <v>85</v>
      </c>
      <c r="R7" s="72" t="s">
        <v>81</v>
      </c>
      <c r="S7" s="65" t="s">
        <v>246</v>
      </c>
      <c r="T7" s="144" t="s">
        <v>81</v>
      </c>
      <c r="U7" s="65" t="s">
        <v>246</v>
      </c>
      <c r="V7" s="67" t="s">
        <v>81</v>
      </c>
      <c r="W7" s="65" t="s">
        <v>246</v>
      </c>
      <c r="X7" s="67" t="s">
        <v>81</v>
      </c>
      <c r="Y7" s="65" t="s">
        <v>246</v>
      </c>
      <c r="Z7" s="67" t="s">
        <v>81</v>
      </c>
      <c r="AA7" s="65" t="s">
        <v>246</v>
      </c>
      <c r="AB7" s="283" t="s">
        <v>81</v>
      </c>
      <c r="AC7" s="282" t="s">
        <v>244</v>
      </c>
      <c r="AD7" s="289" t="s">
        <v>84</v>
      </c>
      <c r="AE7" s="44"/>
    </row>
    <row r="8" spans="1:86">
      <c r="A8" s="77">
        <v>1</v>
      </c>
      <c r="B8" s="98" t="s">
        <v>86</v>
      </c>
      <c r="C8" s="196"/>
      <c r="D8" s="197"/>
      <c r="E8" s="198"/>
      <c r="F8" s="197"/>
      <c r="G8" s="198"/>
      <c r="H8" s="197"/>
      <c r="I8" s="198"/>
      <c r="J8" s="78"/>
      <c r="K8" s="79"/>
      <c r="L8" s="78"/>
      <c r="M8" s="80"/>
      <c r="N8" s="113">
        <f>D8+F8+H8+J8+L8</f>
        <v>0</v>
      </c>
      <c r="O8" s="114">
        <f>C8+E8+G8+I8+K8+M8</f>
        <v>0</v>
      </c>
      <c r="P8" s="77">
        <v>1</v>
      </c>
      <c r="Q8" s="98" t="s">
        <v>87</v>
      </c>
      <c r="R8" s="220"/>
      <c r="S8" s="221"/>
      <c r="T8" s="222"/>
      <c r="U8" s="221"/>
      <c r="V8" s="222"/>
      <c r="W8" s="221"/>
      <c r="X8" s="222"/>
      <c r="Y8" s="221"/>
      <c r="Z8" s="222"/>
      <c r="AA8" s="221"/>
      <c r="AB8" s="223"/>
      <c r="AC8" s="224">
        <f>S8+U8+W8+Y8+AA8</f>
        <v>0</v>
      </c>
      <c r="AD8" s="225">
        <f>R8+T8+V8+X8+Z8+AB8</f>
        <v>0</v>
      </c>
      <c r="AE8" s="292" t="str">
        <f>+IF(+AC8&gt;=1,1," ")</f>
        <v xml:space="preserve"> </v>
      </c>
      <c r="CH8" s="124" t="s">
        <v>195</v>
      </c>
    </row>
    <row r="9" spans="1:86">
      <c r="A9" s="81">
        <v>2</v>
      </c>
      <c r="B9" s="99" t="s">
        <v>88</v>
      </c>
      <c r="C9" s="199"/>
      <c r="D9" s="200"/>
      <c r="E9" s="201"/>
      <c r="F9" s="200"/>
      <c r="G9" s="201"/>
      <c r="H9" s="200"/>
      <c r="I9" s="201"/>
      <c r="J9" s="82"/>
      <c r="K9" s="83"/>
      <c r="L9" s="82"/>
      <c r="M9" s="84"/>
      <c r="N9" s="113">
        <f t="shared" ref="N9:N54" si="0">D9+F9+H9+J9+L9</f>
        <v>0</v>
      </c>
      <c r="O9" s="114">
        <f t="shared" ref="O9:O54" si="1">C9+E9+G9+I9+K9+M9</f>
        <v>0</v>
      </c>
      <c r="P9" s="81">
        <v>2</v>
      </c>
      <c r="Q9" s="99" t="s">
        <v>89</v>
      </c>
      <c r="R9" s="226"/>
      <c r="S9" s="227"/>
      <c r="T9" s="228"/>
      <c r="U9" s="227"/>
      <c r="V9" s="228"/>
      <c r="W9" s="227"/>
      <c r="X9" s="228"/>
      <c r="Y9" s="227"/>
      <c r="Z9" s="228"/>
      <c r="AA9" s="227"/>
      <c r="AB9" s="229"/>
      <c r="AC9" s="224">
        <f>S9+U9+W9+Y9+AA9</f>
        <v>0</v>
      </c>
      <c r="AD9" s="225">
        <f>R9+T9+V9+X9+Z9+AB9</f>
        <v>0</v>
      </c>
      <c r="AE9" s="292" t="str">
        <f t="shared" ref="AE9:AE53" si="2">+IF(+AC9&gt;=1,1," ")</f>
        <v xml:space="preserve"> </v>
      </c>
      <c r="CH9" s="125" t="s">
        <v>196</v>
      </c>
    </row>
    <row r="10" spans="1:86">
      <c r="A10" s="81">
        <v>3</v>
      </c>
      <c r="B10" s="99" t="s">
        <v>90</v>
      </c>
      <c r="C10" s="199"/>
      <c r="D10" s="200"/>
      <c r="E10" s="201"/>
      <c r="F10" s="200"/>
      <c r="G10" s="201"/>
      <c r="H10" s="200"/>
      <c r="I10" s="201"/>
      <c r="J10" s="82"/>
      <c r="K10" s="83"/>
      <c r="L10" s="82"/>
      <c r="M10" s="84"/>
      <c r="N10" s="113">
        <f t="shared" si="0"/>
        <v>0</v>
      </c>
      <c r="O10" s="114">
        <f t="shared" si="1"/>
        <v>0</v>
      </c>
      <c r="P10" s="77">
        <v>3</v>
      </c>
      <c r="Q10" s="105" t="s">
        <v>91</v>
      </c>
      <c r="R10" s="226"/>
      <c r="S10" s="227"/>
      <c r="T10" s="228"/>
      <c r="U10" s="227"/>
      <c r="V10" s="228"/>
      <c r="W10" s="227"/>
      <c r="X10" s="228"/>
      <c r="Y10" s="227"/>
      <c r="Z10" s="228"/>
      <c r="AA10" s="227"/>
      <c r="AB10" s="229"/>
      <c r="AC10" s="224">
        <f t="shared" ref="AC10:AC52" si="3">S10+U10+W10+Y10+AA10</f>
        <v>0</v>
      </c>
      <c r="AD10" s="225">
        <f t="shared" ref="AD10:AD53" si="4">R10+T10+V10+X10+Z10+AB10</f>
        <v>0</v>
      </c>
      <c r="AE10" s="292" t="str">
        <f t="shared" si="2"/>
        <v xml:space="preserve"> </v>
      </c>
      <c r="CH10" s="125" t="s">
        <v>197</v>
      </c>
    </row>
    <row r="11" spans="1:86">
      <c r="A11" s="81">
        <v>4</v>
      </c>
      <c r="B11" s="99" t="s">
        <v>92</v>
      </c>
      <c r="C11" s="199"/>
      <c r="D11" s="200"/>
      <c r="E11" s="201"/>
      <c r="F11" s="200"/>
      <c r="G11" s="201"/>
      <c r="H11" s="200"/>
      <c r="I11" s="201"/>
      <c r="J11" s="82"/>
      <c r="K11" s="83"/>
      <c r="L11" s="82"/>
      <c r="M11" s="84"/>
      <c r="N11" s="113">
        <f t="shared" si="0"/>
        <v>0</v>
      </c>
      <c r="O11" s="114">
        <f t="shared" si="1"/>
        <v>0</v>
      </c>
      <c r="P11" s="81">
        <v>4</v>
      </c>
      <c r="Q11" s="105" t="s">
        <v>93</v>
      </c>
      <c r="R11" s="226"/>
      <c r="S11" s="227"/>
      <c r="T11" s="228"/>
      <c r="U11" s="227"/>
      <c r="V11" s="228"/>
      <c r="W11" s="227"/>
      <c r="X11" s="228"/>
      <c r="Y11" s="227"/>
      <c r="Z11" s="228"/>
      <c r="AA11" s="227"/>
      <c r="AB11" s="229"/>
      <c r="AC11" s="224">
        <f t="shared" si="3"/>
        <v>0</v>
      </c>
      <c r="AD11" s="225">
        <f t="shared" si="4"/>
        <v>0</v>
      </c>
      <c r="AE11" s="292" t="str">
        <f t="shared" si="2"/>
        <v xml:space="preserve"> </v>
      </c>
      <c r="CH11" s="125" t="s">
        <v>198</v>
      </c>
    </row>
    <row r="12" spans="1:86">
      <c r="A12" s="81">
        <v>5</v>
      </c>
      <c r="B12" s="99" t="s">
        <v>94</v>
      </c>
      <c r="C12" s="199"/>
      <c r="D12" s="200"/>
      <c r="E12" s="201"/>
      <c r="F12" s="200"/>
      <c r="G12" s="201"/>
      <c r="H12" s="200"/>
      <c r="I12" s="201"/>
      <c r="J12" s="82"/>
      <c r="K12" s="83"/>
      <c r="L12" s="82"/>
      <c r="M12" s="84"/>
      <c r="N12" s="113">
        <f t="shared" si="0"/>
        <v>0</v>
      </c>
      <c r="O12" s="114">
        <f t="shared" si="1"/>
        <v>0</v>
      </c>
      <c r="P12" s="77">
        <v>5</v>
      </c>
      <c r="Q12" s="99" t="s">
        <v>95</v>
      </c>
      <c r="R12" s="226"/>
      <c r="S12" s="227"/>
      <c r="T12" s="228"/>
      <c r="U12" s="227"/>
      <c r="V12" s="228"/>
      <c r="W12" s="227"/>
      <c r="X12" s="228"/>
      <c r="Y12" s="227"/>
      <c r="Z12" s="228"/>
      <c r="AA12" s="227"/>
      <c r="AB12" s="229"/>
      <c r="AC12" s="224">
        <f t="shared" si="3"/>
        <v>0</v>
      </c>
      <c r="AD12" s="225">
        <f t="shared" si="4"/>
        <v>0</v>
      </c>
      <c r="AE12" s="292" t="str">
        <f t="shared" si="2"/>
        <v xml:space="preserve"> </v>
      </c>
      <c r="CH12" s="125" t="s">
        <v>199</v>
      </c>
    </row>
    <row r="13" spans="1:86">
      <c r="A13" s="81">
        <v>6</v>
      </c>
      <c r="B13" s="99" t="s">
        <v>96</v>
      </c>
      <c r="C13" s="199"/>
      <c r="D13" s="200"/>
      <c r="E13" s="201"/>
      <c r="F13" s="200"/>
      <c r="G13" s="201"/>
      <c r="H13" s="200"/>
      <c r="I13" s="201"/>
      <c r="J13" s="82"/>
      <c r="K13" s="83"/>
      <c r="L13" s="82"/>
      <c r="M13" s="84"/>
      <c r="N13" s="113">
        <f t="shared" si="0"/>
        <v>0</v>
      </c>
      <c r="O13" s="114">
        <f t="shared" si="1"/>
        <v>0</v>
      </c>
      <c r="P13" s="81">
        <v>6</v>
      </c>
      <c r="Q13" s="99" t="s">
        <v>97</v>
      </c>
      <c r="R13" s="226"/>
      <c r="S13" s="227"/>
      <c r="T13" s="228"/>
      <c r="U13" s="227"/>
      <c r="V13" s="228"/>
      <c r="W13" s="227"/>
      <c r="X13" s="228"/>
      <c r="Y13" s="227"/>
      <c r="Z13" s="228"/>
      <c r="AA13" s="227"/>
      <c r="AB13" s="229"/>
      <c r="AC13" s="224">
        <f t="shared" si="3"/>
        <v>0</v>
      </c>
      <c r="AD13" s="225">
        <f t="shared" si="4"/>
        <v>0</v>
      </c>
      <c r="AE13" s="292" t="str">
        <f t="shared" si="2"/>
        <v xml:space="preserve"> </v>
      </c>
    </row>
    <row r="14" spans="1:86">
      <c r="A14" s="81">
        <v>7</v>
      </c>
      <c r="B14" s="99" t="s">
        <v>98</v>
      </c>
      <c r="C14" s="199"/>
      <c r="D14" s="200"/>
      <c r="E14" s="201"/>
      <c r="F14" s="200"/>
      <c r="G14" s="201"/>
      <c r="H14" s="200"/>
      <c r="I14" s="201"/>
      <c r="J14" s="82"/>
      <c r="K14" s="83"/>
      <c r="L14" s="82"/>
      <c r="M14" s="84"/>
      <c r="N14" s="113">
        <f t="shared" si="0"/>
        <v>0</v>
      </c>
      <c r="O14" s="114">
        <f t="shared" si="1"/>
        <v>0</v>
      </c>
      <c r="P14" s="77">
        <v>7</v>
      </c>
      <c r="Q14" s="99" t="s">
        <v>99</v>
      </c>
      <c r="R14" s="226"/>
      <c r="S14" s="227"/>
      <c r="T14" s="228"/>
      <c r="U14" s="227"/>
      <c r="V14" s="228"/>
      <c r="W14" s="227"/>
      <c r="X14" s="228"/>
      <c r="Y14" s="227"/>
      <c r="Z14" s="228"/>
      <c r="AA14" s="227"/>
      <c r="AB14" s="229"/>
      <c r="AC14" s="224">
        <f t="shared" si="3"/>
        <v>0</v>
      </c>
      <c r="AD14" s="225">
        <f t="shared" si="4"/>
        <v>0</v>
      </c>
      <c r="AE14" s="292" t="str">
        <f t="shared" si="2"/>
        <v xml:space="preserve"> </v>
      </c>
    </row>
    <row r="15" spans="1:86">
      <c r="A15" s="81">
        <v>8</v>
      </c>
      <c r="B15" s="99" t="s">
        <v>100</v>
      </c>
      <c r="C15" s="199"/>
      <c r="D15" s="200"/>
      <c r="E15" s="201"/>
      <c r="F15" s="200"/>
      <c r="G15" s="201"/>
      <c r="H15" s="200"/>
      <c r="I15" s="201"/>
      <c r="J15" s="82"/>
      <c r="K15" s="83"/>
      <c r="L15" s="82"/>
      <c r="M15" s="84"/>
      <c r="N15" s="113">
        <f t="shared" si="0"/>
        <v>0</v>
      </c>
      <c r="O15" s="114">
        <f t="shared" si="1"/>
        <v>0</v>
      </c>
      <c r="P15" s="81">
        <v>8</v>
      </c>
      <c r="Q15" s="99" t="s">
        <v>101</v>
      </c>
      <c r="R15" s="226"/>
      <c r="S15" s="227"/>
      <c r="T15" s="228"/>
      <c r="U15" s="227"/>
      <c r="V15" s="228"/>
      <c r="W15" s="227"/>
      <c r="X15" s="228"/>
      <c r="Y15" s="227"/>
      <c r="Z15" s="228"/>
      <c r="AA15" s="227"/>
      <c r="AB15" s="229"/>
      <c r="AC15" s="224">
        <f t="shared" si="3"/>
        <v>0</v>
      </c>
      <c r="AD15" s="225">
        <f t="shared" si="4"/>
        <v>0</v>
      </c>
      <c r="AE15" s="292" t="str">
        <f t="shared" si="2"/>
        <v xml:space="preserve"> </v>
      </c>
    </row>
    <row r="16" spans="1:86">
      <c r="A16" s="81">
        <v>9</v>
      </c>
      <c r="B16" s="99" t="s">
        <v>102</v>
      </c>
      <c r="C16" s="199"/>
      <c r="D16" s="200"/>
      <c r="E16" s="201"/>
      <c r="F16" s="200"/>
      <c r="G16" s="201"/>
      <c r="H16" s="200"/>
      <c r="I16" s="201"/>
      <c r="J16" s="82"/>
      <c r="K16" s="83"/>
      <c r="L16" s="82"/>
      <c r="M16" s="84"/>
      <c r="N16" s="113">
        <f t="shared" si="0"/>
        <v>0</v>
      </c>
      <c r="O16" s="114">
        <f t="shared" si="1"/>
        <v>0</v>
      </c>
      <c r="P16" s="77">
        <v>9</v>
      </c>
      <c r="Q16" s="99" t="s">
        <v>103</v>
      </c>
      <c r="R16" s="226"/>
      <c r="S16" s="227"/>
      <c r="T16" s="228"/>
      <c r="U16" s="227"/>
      <c r="V16" s="228"/>
      <c r="W16" s="227"/>
      <c r="X16" s="228"/>
      <c r="Y16" s="227"/>
      <c r="Z16" s="228"/>
      <c r="AA16" s="227"/>
      <c r="AB16" s="229"/>
      <c r="AC16" s="224">
        <f t="shared" si="3"/>
        <v>0</v>
      </c>
      <c r="AD16" s="225">
        <f t="shared" si="4"/>
        <v>0</v>
      </c>
      <c r="AE16" s="292" t="str">
        <f t="shared" si="2"/>
        <v xml:space="preserve"> </v>
      </c>
    </row>
    <row r="17" spans="1:31">
      <c r="A17" s="81">
        <v>10</v>
      </c>
      <c r="B17" s="99" t="s">
        <v>104</v>
      </c>
      <c r="C17" s="199"/>
      <c r="D17" s="200"/>
      <c r="E17" s="201"/>
      <c r="F17" s="200"/>
      <c r="G17" s="201"/>
      <c r="H17" s="200"/>
      <c r="I17" s="201"/>
      <c r="J17" s="82"/>
      <c r="K17" s="83"/>
      <c r="L17" s="82"/>
      <c r="M17" s="84"/>
      <c r="N17" s="113">
        <f t="shared" si="0"/>
        <v>0</v>
      </c>
      <c r="O17" s="114">
        <f t="shared" si="1"/>
        <v>0</v>
      </c>
      <c r="P17" s="81">
        <v>10</v>
      </c>
      <c r="Q17" s="99" t="s">
        <v>105</v>
      </c>
      <c r="R17" s="226"/>
      <c r="S17" s="227"/>
      <c r="T17" s="228"/>
      <c r="U17" s="227"/>
      <c r="V17" s="228"/>
      <c r="W17" s="227"/>
      <c r="X17" s="228"/>
      <c r="Y17" s="227"/>
      <c r="Z17" s="228"/>
      <c r="AA17" s="227"/>
      <c r="AB17" s="229"/>
      <c r="AC17" s="224">
        <f t="shared" si="3"/>
        <v>0</v>
      </c>
      <c r="AD17" s="225">
        <f t="shared" si="4"/>
        <v>0</v>
      </c>
      <c r="AE17" s="292" t="str">
        <f t="shared" si="2"/>
        <v xml:space="preserve"> </v>
      </c>
    </row>
    <row r="18" spans="1:31">
      <c r="A18" s="81">
        <v>11</v>
      </c>
      <c r="B18" s="99" t="s">
        <v>106</v>
      </c>
      <c r="C18" s="199"/>
      <c r="D18" s="200"/>
      <c r="E18" s="201"/>
      <c r="F18" s="200"/>
      <c r="G18" s="201"/>
      <c r="H18" s="200"/>
      <c r="I18" s="201"/>
      <c r="J18" s="82"/>
      <c r="K18" s="83"/>
      <c r="L18" s="82"/>
      <c r="M18" s="84"/>
      <c r="N18" s="113">
        <f t="shared" si="0"/>
        <v>0</v>
      </c>
      <c r="O18" s="114">
        <f t="shared" si="1"/>
        <v>0</v>
      </c>
      <c r="P18" s="77">
        <v>11</v>
      </c>
      <c r="Q18" s="99" t="s">
        <v>107</v>
      </c>
      <c r="R18" s="226"/>
      <c r="S18" s="227"/>
      <c r="T18" s="228"/>
      <c r="U18" s="227"/>
      <c r="V18" s="228"/>
      <c r="W18" s="227"/>
      <c r="X18" s="228"/>
      <c r="Y18" s="227"/>
      <c r="Z18" s="228"/>
      <c r="AA18" s="227"/>
      <c r="AB18" s="229"/>
      <c r="AC18" s="224">
        <f t="shared" si="3"/>
        <v>0</v>
      </c>
      <c r="AD18" s="225">
        <f t="shared" si="4"/>
        <v>0</v>
      </c>
      <c r="AE18" s="292" t="str">
        <f t="shared" si="2"/>
        <v xml:space="preserve"> </v>
      </c>
    </row>
    <row r="19" spans="1:31">
      <c r="A19" s="81">
        <v>12</v>
      </c>
      <c r="B19" s="99" t="s">
        <v>108</v>
      </c>
      <c r="C19" s="199"/>
      <c r="D19" s="200"/>
      <c r="E19" s="201"/>
      <c r="F19" s="200"/>
      <c r="G19" s="201"/>
      <c r="H19" s="200"/>
      <c r="I19" s="201"/>
      <c r="J19" s="82"/>
      <c r="K19" s="83"/>
      <c r="L19" s="82"/>
      <c r="M19" s="84"/>
      <c r="N19" s="113">
        <f t="shared" si="0"/>
        <v>0</v>
      </c>
      <c r="O19" s="114">
        <f t="shared" si="1"/>
        <v>0</v>
      </c>
      <c r="P19" s="81">
        <v>12</v>
      </c>
      <c r="Q19" s="99" t="s">
        <v>109</v>
      </c>
      <c r="R19" s="226"/>
      <c r="S19" s="227"/>
      <c r="T19" s="228"/>
      <c r="U19" s="227"/>
      <c r="V19" s="228"/>
      <c r="W19" s="227"/>
      <c r="X19" s="228"/>
      <c r="Y19" s="227"/>
      <c r="Z19" s="228"/>
      <c r="AA19" s="227"/>
      <c r="AB19" s="229"/>
      <c r="AC19" s="224">
        <f t="shared" si="3"/>
        <v>0</v>
      </c>
      <c r="AD19" s="225">
        <f t="shared" si="4"/>
        <v>0</v>
      </c>
      <c r="AE19" s="292" t="str">
        <f t="shared" si="2"/>
        <v xml:space="preserve"> </v>
      </c>
    </row>
    <row r="20" spans="1:31">
      <c r="A20" s="81">
        <v>13</v>
      </c>
      <c r="B20" s="99" t="s">
        <v>110</v>
      </c>
      <c r="C20" s="199"/>
      <c r="D20" s="200"/>
      <c r="E20" s="201"/>
      <c r="F20" s="200"/>
      <c r="G20" s="201"/>
      <c r="H20" s="200"/>
      <c r="I20" s="201"/>
      <c r="J20" s="82"/>
      <c r="K20" s="83"/>
      <c r="L20" s="82"/>
      <c r="M20" s="84"/>
      <c r="N20" s="113">
        <f t="shared" si="0"/>
        <v>0</v>
      </c>
      <c r="O20" s="114">
        <f t="shared" si="1"/>
        <v>0</v>
      </c>
      <c r="P20" s="77">
        <v>13</v>
      </c>
      <c r="Q20" s="99" t="s">
        <v>111</v>
      </c>
      <c r="R20" s="226"/>
      <c r="S20" s="227"/>
      <c r="T20" s="228"/>
      <c r="U20" s="227"/>
      <c r="V20" s="228"/>
      <c r="W20" s="227"/>
      <c r="X20" s="228"/>
      <c r="Y20" s="227"/>
      <c r="Z20" s="228"/>
      <c r="AA20" s="227"/>
      <c r="AB20" s="229"/>
      <c r="AC20" s="224">
        <f t="shared" si="3"/>
        <v>0</v>
      </c>
      <c r="AD20" s="225">
        <f t="shared" si="4"/>
        <v>0</v>
      </c>
      <c r="AE20" s="292" t="str">
        <f t="shared" si="2"/>
        <v xml:space="preserve"> </v>
      </c>
    </row>
    <row r="21" spans="1:31">
      <c r="A21" s="81">
        <v>14</v>
      </c>
      <c r="B21" s="99" t="s">
        <v>112</v>
      </c>
      <c r="C21" s="199"/>
      <c r="D21" s="200"/>
      <c r="E21" s="201"/>
      <c r="F21" s="200"/>
      <c r="G21" s="201"/>
      <c r="H21" s="200"/>
      <c r="I21" s="201"/>
      <c r="J21" s="82"/>
      <c r="K21" s="83"/>
      <c r="L21" s="82"/>
      <c r="M21" s="84"/>
      <c r="N21" s="113">
        <f t="shared" si="0"/>
        <v>0</v>
      </c>
      <c r="O21" s="114">
        <f t="shared" si="1"/>
        <v>0</v>
      </c>
      <c r="P21" s="81">
        <v>14</v>
      </c>
      <c r="Q21" s="99" t="s">
        <v>113</v>
      </c>
      <c r="R21" s="226"/>
      <c r="S21" s="227"/>
      <c r="T21" s="228"/>
      <c r="U21" s="227"/>
      <c r="V21" s="228"/>
      <c r="W21" s="227"/>
      <c r="X21" s="228"/>
      <c r="Y21" s="227"/>
      <c r="Z21" s="228"/>
      <c r="AA21" s="227"/>
      <c r="AB21" s="229"/>
      <c r="AC21" s="224">
        <f t="shared" si="3"/>
        <v>0</v>
      </c>
      <c r="AD21" s="225">
        <f t="shared" si="4"/>
        <v>0</v>
      </c>
      <c r="AE21" s="292" t="str">
        <f t="shared" si="2"/>
        <v xml:space="preserve"> </v>
      </c>
    </row>
    <row r="22" spans="1:31">
      <c r="A22" s="81">
        <v>15</v>
      </c>
      <c r="B22" s="99" t="s">
        <v>114</v>
      </c>
      <c r="C22" s="199"/>
      <c r="D22" s="200"/>
      <c r="E22" s="201"/>
      <c r="F22" s="200"/>
      <c r="G22" s="201"/>
      <c r="H22" s="200"/>
      <c r="I22" s="201"/>
      <c r="J22" s="82"/>
      <c r="K22" s="83"/>
      <c r="L22" s="82"/>
      <c r="M22" s="84"/>
      <c r="N22" s="113">
        <f t="shared" si="0"/>
        <v>0</v>
      </c>
      <c r="O22" s="114">
        <f t="shared" si="1"/>
        <v>0</v>
      </c>
      <c r="P22" s="77">
        <v>15</v>
      </c>
      <c r="Q22" s="99" t="s">
        <v>115</v>
      </c>
      <c r="R22" s="226"/>
      <c r="S22" s="227"/>
      <c r="T22" s="228"/>
      <c r="U22" s="227"/>
      <c r="V22" s="228"/>
      <c r="W22" s="227"/>
      <c r="X22" s="228"/>
      <c r="Y22" s="227"/>
      <c r="Z22" s="228"/>
      <c r="AA22" s="227"/>
      <c r="AB22" s="229"/>
      <c r="AC22" s="224">
        <f t="shared" si="3"/>
        <v>0</v>
      </c>
      <c r="AD22" s="225">
        <f t="shared" si="4"/>
        <v>0</v>
      </c>
      <c r="AE22" s="292" t="str">
        <f t="shared" si="2"/>
        <v xml:space="preserve"> </v>
      </c>
    </row>
    <row r="23" spans="1:31">
      <c r="A23" s="81">
        <v>16</v>
      </c>
      <c r="B23" s="99" t="s">
        <v>116</v>
      </c>
      <c r="C23" s="199"/>
      <c r="D23" s="200"/>
      <c r="E23" s="201"/>
      <c r="F23" s="200"/>
      <c r="G23" s="201"/>
      <c r="H23" s="200"/>
      <c r="I23" s="201"/>
      <c r="J23" s="82"/>
      <c r="K23" s="83"/>
      <c r="L23" s="82"/>
      <c r="M23" s="84"/>
      <c r="N23" s="113">
        <f t="shared" si="0"/>
        <v>0</v>
      </c>
      <c r="O23" s="114">
        <f t="shared" si="1"/>
        <v>0</v>
      </c>
      <c r="P23" s="81">
        <v>16</v>
      </c>
      <c r="Q23" s="99" t="s">
        <v>117</v>
      </c>
      <c r="R23" s="226"/>
      <c r="S23" s="227"/>
      <c r="T23" s="228"/>
      <c r="U23" s="227"/>
      <c r="V23" s="228"/>
      <c r="W23" s="227"/>
      <c r="X23" s="228"/>
      <c r="Y23" s="227"/>
      <c r="Z23" s="228"/>
      <c r="AA23" s="227"/>
      <c r="AB23" s="229"/>
      <c r="AC23" s="224">
        <f t="shared" si="3"/>
        <v>0</v>
      </c>
      <c r="AD23" s="225">
        <f t="shared" si="4"/>
        <v>0</v>
      </c>
      <c r="AE23" s="292" t="str">
        <f t="shared" si="2"/>
        <v xml:space="preserve"> </v>
      </c>
    </row>
    <row r="24" spans="1:31">
      <c r="A24" s="81">
        <v>17</v>
      </c>
      <c r="B24" s="99" t="s">
        <v>118</v>
      </c>
      <c r="C24" s="199"/>
      <c r="D24" s="200"/>
      <c r="E24" s="201"/>
      <c r="F24" s="200"/>
      <c r="G24" s="201"/>
      <c r="H24" s="200"/>
      <c r="I24" s="201"/>
      <c r="J24" s="82"/>
      <c r="K24" s="83"/>
      <c r="L24" s="82"/>
      <c r="M24" s="84"/>
      <c r="N24" s="113">
        <f t="shared" si="0"/>
        <v>0</v>
      </c>
      <c r="O24" s="114">
        <f t="shared" si="1"/>
        <v>0</v>
      </c>
      <c r="P24" s="77">
        <v>17</v>
      </c>
      <c r="Q24" s="99" t="s">
        <v>119</v>
      </c>
      <c r="R24" s="226"/>
      <c r="S24" s="227"/>
      <c r="T24" s="228"/>
      <c r="U24" s="227"/>
      <c r="V24" s="228"/>
      <c r="W24" s="227"/>
      <c r="X24" s="228"/>
      <c r="Y24" s="227"/>
      <c r="Z24" s="228"/>
      <c r="AA24" s="227"/>
      <c r="AB24" s="229"/>
      <c r="AC24" s="224">
        <f t="shared" si="3"/>
        <v>0</v>
      </c>
      <c r="AD24" s="225">
        <f t="shared" si="4"/>
        <v>0</v>
      </c>
      <c r="AE24" s="292" t="str">
        <f t="shared" si="2"/>
        <v xml:space="preserve"> </v>
      </c>
    </row>
    <row r="25" spans="1:31">
      <c r="A25" s="81">
        <v>18</v>
      </c>
      <c r="B25" s="99" t="s">
        <v>120</v>
      </c>
      <c r="C25" s="199"/>
      <c r="D25" s="200"/>
      <c r="E25" s="201"/>
      <c r="F25" s="200"/>
      <c r="G25" s="201"/>
      <c r="H25" s="200"/>
      <c r="I25" s="201"/>
      <c r="J25" s="82"/>
      <c r="K25" s="83"/>
      <c r="L25" s="82"/>
      <c r="M25" s="84"/>
      <c r="N25" s="113">
        <f t="shared" si="0"/>
        <v>0</v>
      </c>
      <c r="O25" s="114">
        <f t="shared" si="1"/>
        <v>0</v>
      </c>
      <c r="P25" s="81">
        <v>18</v>
      </c>
      <c r="Q25" s="99" t="s">
        <v>121</v>
      </c>
      <c r="R25" s="226"/>
      <c r="S25" s="227"/>
      <c r="T25" s="228"/>
      <c r="U25" s="227"/>
      <c r="V25" s="228"/>
      <c r="W25" s="227"/>
      <c r="X25" s="228"/>
      <c r="Y25" s="227"/>
      <c r="Z25" s="228"/>
      <c r="AA25" s="227"/>
      <c r="AB25" s="229"/>
      <c r="AC25" s="224">
        <f t="shared" si="3"/>
        <v>0</v>
      </c>
      <c r="AD25" s="225">
        <f t="shared" si="4"/>
        <v>0</v>
      </c>
      <c r="AE25" s="292" t="str">
        <f t="shared" si="2"/>
        <v xml:space="preserve"> </v>
      </c>
    </row>
    <row r="26" spans="1:31">
      <c r="A26" s="81">
        <v>19</v>
      </c>
      <c r="B26" s="99" t="s">
        <v>122</v>
      </c>
      <c r="C26" s="199"/>
      <c r="D26" s="200"/>
      <c r="E26" s="201"/>
      <c r="F26" s="200"/>
      <c r="G26" s="201"/>
      <c r="H26" s="200"/>
      <c r="I26" s="201"/>
      <c r="J26" s="82"/>
      <c r="K26" s="83"/>
      <c r="L26" s="82"/>
      <c r="M26" s="84"/>
      <c r="N26" s="113">
        <f t="shared" si="0"/>
        <v>0</v>
      </c>
      <c r="O26" s="114">
        <f t="shared" si="1"/>
        <v>0</v>
      </c>
      <c r="P26" s="77">
        <v>19</v>
      </c>
      <c r="Q26" s="99" t="s">
        <v>123</v>
      </c>
      <c r="R26" s="226"/>
      <c r="S26" s="227"/>
      <c r="T26" s="228"/>
      <c r="U26" s="227"/>
      <c r="V26" s="228"/>
      <c r="W26" s="227"/>
      <c r="X26" s="228"/>
      <c r="Y26" s="227"/>
      <c r="Z26" s="228"/>
      <c r="AA26" s="227"/>
      <c r="AB26" s="229"/>
      <c r="AC26" s="224">
        <f t="shared" si="3"/>
        <v>0</v>
      </c>
      <c r="AD26" s="225">
        <f t="shared" si="4"/>
        <v>0</v>
      </c>
      <c r="AE26" s="292" t="str">
        <f t="shared" si="2"/>
        <v xml:space="preserve"> </v>
      </c>
    </row>
    <row r="27" spans="1:31">
      <c r="A27" s="81">
        <v>20</v>
      </c>
      <c r="B27" s="99" t="s">
        <v>124</v>
      </c>
      <c r="C27" s="199"/>
      <c r="D27" s="200"/>
      <c r="E27" s="201"/>
      <c r="F27" s="200"/>
      <c r="G27" s="201"/>
      <c r="H27" s="200"/>
      <c r="I27" s="201"/>
      <c r="J27" s="82"/>
      <c r="K27" s="83"/>
      <c r="L27" s="82"/>
      <c r="M27" s="84"/>
      <c r="N27" s="113">
        <f t="shared" si="0"/>
        <v>0</v>
      </c>
      <c r="O27" s="114">
        <f t="shared" si="1"/>
        <v>0</v>
      </c>
      <c r="P27" s="81">
        <v>20</v>
      </c>
      <c r="Q27" s="99" t="s">
        <v>125</v>
      </c>
      <c r="R27" s="226"/>
      <c r="S27" s="227"/>
      <c r="T27" s="228"/>
      <c r="U27" s="227"/>
      <c r="V27" s="228"/>
      <c r="W27" s="227"/>
      <c r="X27" s="228"/>
      <c r="Y27" s="227"/>
      <c r="Z27" s="228"/>
      <c r="AA27" s="227"/>
      <c r="AB27" s="229"/>
      <c r="AC27" s="224">
        <f t="shared" si="3"/>
        <v>0</v>
      </c>
      <c r="AD27" s="225">
        <f t="shared" si="4"/>
        <v>0</v>
      </c>
      <c r="AE27" s="292" t="str">
        <f t="shared" si="2"/>
        <v xml:space="preserve"> </v>
      </c>
    </row>
    <row r="28" spans="1:31">
      <c r="A28" s="81">
        <v>21</v>
      </c>
      <c r="B28" s="99" t="s">
        <v>126</v>
      </c>
      <c r="C28" s="199"/>
      <c r="D28" s="200"/>
      <c r="E28" s="201"/>
      <c r="F28" s="200"/>
      <c r="G28" s="201"/>
      <c r="H28" s="200"/>
      <c r="I28" s="201"/>
      <c r="J28" s="82"/>
      <c r="K28" s="83"/>
      <c r="L28" s="82"/>
      <c r="M28" s="84"/>
      <c r="N28" s="113">
        <f t="shared" si="0"/>
        <v>0</v>
      </c>
      <c r="O28" s="114">
        <f t="shared" si="1"/>
        <v>0</v>
      </c>
      <c r="P28" s="77">
        <v>21</v>
      </c>
      <c r="Q28" s="99" t="s">
        <v>127</v>
      </c>
      <c r="R28" s="226"/>
      <c r="S28" s="227"/>
      <c r="T28" s="228"/>
      <c r="U28" s="227"/>
      <c r="V28" s="228"/>
      <c r="W28" s="227"/>
      <c r="X28" s="228"/>
      <c r="Y28" s="227"/>
      <c r="Z28" s="228"/>
      <c r="AA28" s="227"/>
      <c r="AB28" s="229"/>
      <c r="AC28" s="224">
        <f t="shared" si="3"/>
        <v>0</v>
      </c>
      <c r="AD28" s="225">
        <f t="shared" si="4"/>
        <v>0</v>
      </c>
      <c r="AE28" s="292" t="str">
        <f t="shared" si="2"/>
        <v xml:space="preserve"> </v>
      </c>
    </row>
    <row r="29" spans="1:31">
      <c r="A29" s="81">
        <v>22</v>
      </c>
      <c r="B29" s="99" t="s">
        <v>128</v>
      </c>
      <c r="C29" s="199"/>
      <c r="D29" s="200"/>
      <c r="E29" s="201"/>
      <c r="F29" s="200"/>
      <c r="G29" s="201"/>
      <c r="H29" s="200"/>
      <c r="I29" s="201"/>
      <c r="J29" s="82"/>
      <c r="K29" s="83"/>
      <c r="L29" s="82"/>
      <c r="M29" s="84"/>
      <c r="N29" s="113">
        <f t="shared" si="0"/>
        <v>0</v>
      </c>
      <c r="O29" s="114">
        <f t="shared" si="1"/>
        <v>0</v>
      </c>
      <c r="P29" s="81">
        <v>22</v>
      </c>
      <c r="Q29" s="99" t="s">
        <v>129</v>
      </c>
      <c r="R29" s="226"/>
      <c r="S29" s="227"/>
      <c r="T29" s="228"/>
      <c r="U29" s="227"/>
      <c r="V29" s="228"/>
      <c r="W29" s="227"/>
      <c r="X29" s="228"/>
      <c r="Y29" s="227"/>
      <c r="Z29" s="228"/>
      <c r="AA29" s="227"/>
      <c r="AB29" s="229"/>
      <c r="AC29" s="224">
        <f t="shared" si="3"/>
        <v>0</v>
      </c>
      <c r="AD29" s="225">
        <f t="shared" si="4"/>
        <v>0</v>
      </c>
      <c r="AE29" s="292" t="str">
        <f t="shared" si="2"/>
        <v xml:space="preserve"> </v>
      </c>
    </row>
    <row r="30" spans="1:31">
      <c r="A30" s="81">
        <v>23</v>
      </c>
      <c r="B30" s="99" t="s">
        <v>130</v>
      </c>
      <c r="C30" s="199"/>
      <c r="D30" s="200"/>
      <c r="E30" s="201"/>
      <c r="F30" s="200"/>
      <c r="G30" s="201"/>
      <c r="H30" s="200"/>
      <c r="I30" s="201"/>
      <c r="J30" s="82"/>
      <c r="K30" s="83"/>
      <c r="L30" s="82"/>
      <c r="M30" s="84"/>
      <c r="N30" s="113">
        <f t="shared" si="0"/>
        <v>0</v>
      </c>
      <c r="O30" s="114">
        <f t="shared" si="1"/>
        <v>0</v>
      </c>
      <c r="P30" s="77">
        <v>23</v>
      </c>
      <c r="Q30" s="99" t="s">
        <v>131</v>
      </c>
      <c r="R30" s="226"/>
      <c r="S30" s="227"/>
      <c r="T30" s="228"/>
      <c r="U30" s="227"/>
      <c r="V30" s="228"/>
      <c r="W30" s="227"/>
      <c r="X30" s="228"/>
      <c r="Y30" s="227"/>
      <c r="Z30" s="228"/>
      <c r="AA30" s="227"/>
      <c r="AB30" s="229"/>
      <c r="AC30" s="224">
        <f t="shared" si="3"/>
        <v>0</v>
      </c>
      <c r="AD30" s="225">
        <f t="shared" si="4"/>
        <v>0</v>
      </c>
      <c r="AE30" s="292" t="str">
        <f t="shared" si="2"/>
        <v xml:space="preserve"> </v>
      </c>
    </row>
    <row r="31" spans="1:31">
      <c r="A31" s="81">
        <v>24</v>
      </c>
      <c r="B31" s="99" t="s">
        <v>132</v>
      </c>
      <c r="C31" s="199"/>
      <c r="D31" s="200"/>
      <c r="E31" s="201"/>
      <c r="F31" s="200"/>
      <c r="G31" s="201"/>
      <c r="H31" s="200"/>
      <c r="I31" s="201"/>
      <c r="J31" s="82"/>
      <c r="K31" s="83"/>
      <c r="L31" s="82"/>
      <c r="M31" s="84"/>
      <c r="N31" s="113">
        <f t="shared" si="0"/>
        <v>0</v>
      </c>
      <c r="O31" s="114">
        <f t="shared" si="1"/>
        <v>0</v>
      </c>
      <c r="P31" s="81">
        <v>24</v>
      </c>
      <c r="Q31" s="99" t="s">
        <v>133</v>
      </c>
      <c r="R31" s="226"/>
      <c r="S31" s="227"/>
      <c r="T31" s="228"/>
      <c r="U31" s="227"/>
      <c r="V31" s="228"/>
      <c r="W31" s="227"/>
      <c r="X31" s="228"/>
      <c r="Y31" s="227"/>
      <c r="Z31" s="228"/>
      <c r="AA31" s="227"/>
      <c r="AB31" s="229"/>
      <c r="AC31" s="224">
        <f t="shared" si="3"/>
        <v>0</v>
      </c>
      <c r="AD31" s="225">
        <f t="shared" si="4"/>
        <v>0</v>
      </c>
      <c r="AE31" s="292" t="str">
        <f t="shared" si="2"/>
        <v xml:space="preserve"> </v>
      </c>
    </row>
    <row r="32" spans="1:31">
      <c r="A32" s="81">
        <v>25</v>
      </c>
      <c r="B32" s="99" t="s">
        <v>134</v>
      </c>
      <c r="C32" s="199"/>
      <c r="D32" s="200"/>
      <c r="E32" s="201"/>
      <c r="F32" s="200"/>
      <c r="G32" s="201"/>
      <c r="H32" s="200"/>
      <c r="I32" s="201"/>
      <c r="J32" s="82"/>
      <c r="K32" s="83"/>
      <c r="L32" s="82"/>
      <c r="M32" s="84"/>
      <c r="N32" s="113">
        <f t="shared" si="0"/>
        <v>0</v>
      </c>
      <c r="O32" s="114">
        <f t="shared" si="1"/>
        <v>0</v>
      </c>
      <c r="P32" s="77">
        <v>25</v>
      </c>
      <c r="Q32" s="99" t="s">
        <v>135</v>
      </c>
      <c r="R32" s="226"/>
      <c r="S32" s="227"/>
      <c r="T32" s="228"/>
      <c r="U32" s="227"/>
      <c r="V32" s="228"/>
      <c r="W32" s="227"/>
      <c r="X32" s="228"/>
      <c r="Y32" s="227"/>
      <c r="Z32" s="228"/>
      <c r="AA32" s="227"/>
      <c r="AB32" s="229"/>
      <c r="AC32" s="224">
        <f t="shared" si="3"/>
        <v>0</v>
      </c>
      <c r="AD32" s="225">
        <f t="shared" si="4"/>
        <v>0</v>
      </c>
      <c r="AE32" s="292" t="str">
        <f t="shared" si="2"/>
        <v xml:space="preserve"> </v>
      </c>
    </row>
    <row r="33" spans="1:31">
      <c r="A33" s="81">
        <v>26</v>
      </c>
      <c r="B33" s="99" t="s">
        <v>136</v>
      </c>
      <c r="C33" s="199"/>
      <c r="D33" s="200"/>
      <c r="E33" s="201"/>
      <c r="F33" s="200"/>
      <c r="G33" s="201"/>
      <c r="H33" s="200"/>
      <c r="I33" s="201"/>
      <c r="J33" s="82"/>
      <c r="K33" s="83"/>
      <c r="L33" s="82"/>
      <c r="M33" s="84"/>
      <c r="N33" s="113">
        <f t="shared" si="0"/>
        <v>0</v>
      </c>
      <c r="O33" s="114">
        <f t="shared" si="1"/>
        <v>0</v>
      </c>
      <c r="P33" s="81">
        <v>26</v>
      </c>
      <c r="Q33" s="99" t="s">
        <v>137</v>
      </c>
      <c r="R33" s="226"/>
      <c r="S33" s="227"/>
      <c r="T33" s="228"/>
      <c r="U33" s="227"/>
      <c r="V33" s="228"/>
      <c r="W33" s="227"/>
      <c r="X33" s="228"/>
      <c r="Y33" s="227"/>
      <c r="Z33" s="228"/>
      <c r="AA33" s="227"/>
      <c r="AB33" s="229"/>
      <c r="AC33" s="224">
        <f t="shared" si="3"/>
        <v>0</v>
      </c>
      <c r="AD33" s="225">
        <f t="shared" si="4"/>
        <v>0</v>
      </c>
      <c r="AE33" s="292" t="str">
        <f t="shared" si="2"/>
        <v xml:space="preserve"> </v>
      </c>
    </row>
    <row r="34" spans="1:31">
      <c r="A34" s="81">
        <v>27</v>
      </c>
      <c r="B34" s="99" t="s">
        <v>138</v>
      </c>
      <c r="C34" s="199"/>
      <c r="D34" s="200"/>
      <c r="E34" s="201"/>
      <c r="F34" s="200"/>
      <c r="G34" s="201"/>
      <c r="H34" s="200"/>
      <c r="I34" s="201"/>
      <c r="J34" s="82"/>
      <c r="K34" s="83"/>
      <c r="L34" s="82"/>
      <c r="M34" s="84"/>
      <c r="N34" s="113">
        <f t="shared" si="0"/>
        <v>0</v>
      </c>
      <c r="O34" s="114">
        <f t="shared" si="1"/>
        <v>0</v>
      </c>
      <c r="P34" s="77">
        <v>27</v>
      </c>
      <c r="Q34" s="99" t="s">
        <v>139</v>
      </c>
      <c r="R34" s="226"/>
      <c r="S34" s="227"/>
      <c r="T34" s="228"/>
      <c r="U34" s="227"/>
      <c r="V34" s="228"/>
      <c r="W34" s="227"/>
      <c r="X34" s="228"/>
      <c r="Y34" s="227"/>
      <c r="Z34" s="228"/>
      <c r="AA34" s="227"/>
      <c r="AB34" s="229"/>
      <c r="AC34" s="224">
        <f t="shared" si="3"/>
        <v>0</v>
      </c>
      <c r="AD34" s="225">
        <f t="shared" si="4"/>
        <v>0</v>
      </c>
      <c r="AE34" s="292" t="str">
        <f t="shared" si="2"/>
        <v xml:space="preserve"> </v>
      </c>
    </row>
    <row r="35" spans="1:31">
      <c r="A35" s="81">
        <v>28</v>
      </c>
      <c r="B35" s="99" t="s">
        <v>140</v>
      </c>
      <c r="C35" s="199"/>
      <c r="D35" s="200"/>
      <c r="E35" s="201"/>
      <c r="F35" s="200"/>
      <c r="G35" s="201"/>
      <c r="H35" s="200"/>
      <c r="I35" s="201"/>
      <c r="J35" s="82"/>
      <c r="K35" s="83"/>
      <c r="L35" s="82"/>
      <c r="M35" s="84"/>
      <c r="N35" s="113">
        <f t="shared" si="0"/>
        <v>0</v>
      </c>
      <c r="O35" s="114">
        <f t="shared" si="1"/>
        <v>0</v>
      </c>
      <c r="P35" s="81">
        <v>28</v>
      </c>
      <c r="Q35" s="99" t="s">
        <v>141</v>
      </c>
      <c r="R35" s="226"/>
      <c r="S35" s="227"/>
      <c r="T35" s="228"/>
      <c r="U35" s="227"/>
      <c r="V35" s="228"/>
      <c r="W35" s="227"/>
      <c r="X35" s="228"/>
      <c r="Y35" s="227"/>
      <c r="Z35" s="228"/>
      <c r="AA35" s="227"/>
      <c r="AB35" s="229"/>
      <c r="AC35" s="224">
        <f t="shared" si="3"/>
        <v>0</v>
      </c>
      <c r="AD35" s="225">
        <f t="shared" si="4"/>
        <v>0</v>
      </c>
      <c r="AE35" s="292" t="str">
        <f t="shared" si="2"/>
        <v xml:space="preserve"> </v>
      </c>
    </row>
    <row r="36" spans="1:31">
      <c r="A36" s="81">
        <v>29</v>
      </c>
      <c r="B36" s="99" t="s">
        <v>142</v>
      </c>
      <c r="C36" s="199"/>
      <c r="D36" s="200"/>
      <c r="E36" s="201"/>
      <c r="F36" s="200"/>
      <c r="G36" s="201"/>
      <c r="H36" s="200"/>
      <c r="I36" s="201"/>
      <c r="J36" s="82"/>
      <c r="K36" s="83"/>
      <c r="L36" s="82"/>
      <c r="M36" s="84"/>
      <c r="N36" s="113">
        <f t="shared" si="0"/>
        <v>0</v>
      </c>
      <c r="O36" s="114">
        <f t="shared" si="1"/>
        <v>0</v>
      </c>
      <c r="P36" s="77">
        <v>29</v>
      </c>
      <c r="Q36" s="99" t="s">
        <v>143</v>
      </c>
      <c r="R36" s="226"/>
      <c r="S36" s="227"/>
      <c r="T36" s="228"/>
      <c r="U36" s="227"/>
      <c r="V36" s="228"/>
      <c r="W36" s="227"/>
      <c r="X36" s="228"/>
      <c r="Y36" s="227"/>
      <c r="Z36" s="228"/>
      <c r="AA36" s="227"/>
      <c r="AB36" s="229"/>
      <c r="AC36" s="224">
        <f t="shared" si="3"/>
        <v>0</v>
      </c>
      <c r="AD36" s="225">
        <f t="shared" si="4"/>
        <v>0</v>
      </c>
      <c r="AE36" s="292" t="str">
        <f t="shared" si="2"/>
        <v xml:space="preserve"> </v>
      </c>
    </row>
    <row r="37" spans="1:31">
      <c r="A37" s="81">
        <v>30</v>
      </c>
      <c r="B37" s="99" t="s">
        <v>144</v>
      </c>
      <c r="C37" s="199"/>
      <c r="D37" s="200"/>
      <c r="E37" s="201"/>
      <c r="F37" s="200"/>
      <c r="G37" s="201"/>
      <c r="H37" s="200"/>
      <c r="I37" s="201"/>
      <c r="J37" s="82"/>
      <c r="K37" s="83"/>
      <c r="L37" s="82"/>
      <c r="M37" s="84"/>
      <c r="N37" s="113">
        <f t="shared" si="0"/>
        <v>0</v>
      </c>
      <c r="O37" s="114">
        <f t="shared" si="1"/>
        <v>0</v>
      </c>
      <c r="P37" s="81">
        <v>30</v>
      </c>
      <c r="Q37" s="99" t="s">
        <v>145</v>
      </c>
      <c r="R37" s="226"/>
      <c r="S37" s="227"/>
      <c r="T37" s="228"/>
      <c r="U37" s="227"/>
      <c r="V37" s="228"/>
      <c r="W37" s="227"/>
      <c r="X37" s="228"/>
      <c r="Y37" s="227"/>
      <c r="Z37" s="228"/>
      <c r="AA37" s="227"/>
      <c r="AB37" s="229"/>
      <c r="AC37" s="224">
        <f t="shared" si="3"/>
        <v>0</v>
      </c>
      <c r="AD37" s="225">
        <f t="shared" si="4"/>
        <v>0</v>
      </c>
      <c r="AE37" s="292" t="str">
        <f t="shared" si="2"/>
        <v xml:space="preserve"> </v>
      </c>
    </row>
    <row r="38" spans="1:31">
      <c r="A38" s="81">
        <v>31</v>
      </c>
      <c r="B38" s="99" t="s">
        <v>146</v>
      </c>
      <c r="C38" s="199"/>
      <c r="D38" s="200"/>
      <c r="E38" s="201"/>
      <c r="F38" s="200"/>
      <c r="G38" s="201"/>
      <c r="H38" s="200"/>
      <c r="I38" s="201"/>
      <c r="J38" s="82"/>
      <c r="K38" s="83"/>
      <c r="L38" s="82"/>
      <c r="M38" s="84"/>
      <c r="N38" s="113">
        <f t="shared" si="0"/>
        <v>0</v>
      </c>
      <c r="O38" s="114">
        <f t="shared" si="1"/>
        <v>0</v>
      </c>
      <c r="P38" s="77">
        <v>31</v>
      </c>
      <c r="Q38" s="99" t="s">
        <v>147</v>
      </c>
      <c r="R38" s="226"/>
      <c r="S38" s="227"/>
      <c r="T38" s="228"/>
      <c r="U38" s="227"/>
      <c r="V38" s="228"/>
      <c r="W38" s="227"/>
      <c r="X38" s="228"/>
      <c r="Y38" s="227"/>
      <c r="Z38" s="228"/>
      <c r="AA38" s="227"/>
      <c r="AB38" s="229"/>
      <c r="AC38" s="224">
        <f t="shared" si="3"/>
        <v>0</v>
      </c>
      <c r="AD38" s="225">
        <f t="shared" si="4"/>
        <v>0</v>
      </c>
      <c r="AE38" s="292" t="str">
        <f t="shared" si="2"/>
        <v xml:space="preserve"> </v>
      </c>
    </row>
    <row r="39" spans="1:31">
      <c r="A39" s="81">
        <v>32</v>
      </c>
      <c r="B39" s="99" t="s">
        <v>148</v>
      </c>
      <c r="C39" s="199"/>
      <c r="D39" s="200"/>
      <c r="E39" s="201"/>
      <c r="F39" s="200"/>
      <c r="G39" s="201"/>
      <c r="H39" s="200"/>
      <c r="I39" s="201"/>
      <c r="J39" s="82"/>
      <c r="K39" s="83"/>
      <c r="L39" s="82"/>
      <c r="M39" s="84"/>
      <c r="N39" s="113">
        <f t="shared" si="0"/>
        <v>0</v>
      </c>
      <c r="O39" s="114">
        <f t="shared" si="1"/>
        <v>0</v>
      </c>
      <c r="P39" s="81">
        <v>32</v>
      </c>
      <c r="Q39" s="105"/>
      <c r="R39" s="226"/>
      <c r="S39" s="227"/>
      <c r="T39" s="228"/>
      <c r="U39" s="227"/>
      <c r="V39" s="228"/>
      <c r="W39" s="227"/>
      <c r="X39" s="228"/>
      <c r="Y39" s="227"/>
      <c r="Z39" s="228"/>
      <c r="AA39" s="227"/>
      <c r="AB39" s="229"/>
      <c r="AC39" s="224">
        <f t="shared" si="3"/>
        <v>0</v>
      </c>
      <c r="AD39" s="225">
        <f t="shared" si="4"/>
        <v>0</v>
      </c>
      <c r="AE39" s="292" t="str">
        <f t="shared" si="2"/>
        <v xml:space="preserve"> </v>
      </c>
    </row>
    <row r="40" spans="1:31">
      <c r="A40" s="81">
        <v>33</v>
      </c>
      <c r="B40" s="99" t="s">
        <v>149</v>
      </c>
      <c r="C40" s="199"/>
      <c r="D40" s="200"/>
      <c r="E40" s="201"/>
      <c r="F40" s="200"/>
      <c r="G40" s="201"/>
      <c r="H40" s="200"/>
      <c r="I40" s="201"/>
      <c r="J40" s="82"/>
      <c r="K40" s="83"/>
      <c r="L40" s="82"/>
      <c r="M40" s="84"/>
      <c r="N40" s="113">
        <f t="shared" si="0"/>
        <v>0</v>
      </c>
      <c r="O40" s="114">
        <f t="shared" si="1"/>
        <v>0</v>
      </c>
      <c r="P40" s="77">
        <v>33</v>
      </c>
      <c r="Q40" s="105"/>
      <c r="R40" s="226"/>
      <c r="S40" s="227"/>
      <c r="T40" s="228"/>
      <c r="U40" s="227"/>
      <c r="V40" s="228"/>
      <c r="W40" s="227"/>
      <c r="X40" s="228"/>
      <c r="Y40" s="227"/>
      <c r="Z40" s="228"/>
      <c r="AA40" s="227"/>
      <c r="AB40" s="229"/>
      <c r="AC40" s="224">
        <f t="shared" si="3"/>
        <v>0</v>
      </c>
      <c r="AD40" s="225">
        <f t="shared" si="4"/>
        <v>0</v>
      </c>
      <c r="AE40" s="292" t="str">
        <f t="shared" si="2"/>
        <v xml:space="preserve"> </v>
      </c>
    </row>
    <row r="41" spans="1:31">
      <c r="A41" s="81">
        <v>34</v>
      </c>
      <c r="B41" s="99" t="s">
        <v>150</v>
      </c>
      <c r="C41" s="199"/>
      <c r="D41" s="200"/>
      <c r="E41" s="201"/>
      <c r="F41" s="200"/>
      <c r="G41" s="201"/>
      <c r="H41" s="200"/>
      <c r="I41" s="201"/>
      <c r="J41" s="82"/>
      <c r="K41" s="83"/>
      <c r="L41" s="82"/>
      <c r="M41" s="84"/>
      <c r="N41" s="113">
        <f t="shared" si="0"/>
        <v>0</v>
      </c>
      <c r="O41" s="114">
        <f t="shared" si="1"/>
        <v>0</v>
      </c>
      <c r="P41" s="81">
        <v>34</v>
      </c>
      <c r="Q41" s="105"/>
      <c r="R41" s="226"/>
      <c r="S41" s="227"/>
      <c r="T41" s="228"/>
      <c r="U41" s="227"/>
      <c r="V41" s="228"/>
      <c r="W41" s="227"/>
      <c r="X41" s="228"/>
      <c r="Y41" s="227"/>
      <c r="Z41" s="228"/>
      <c r="AA41" s="227"/>
      <c r="AB41" s="229"/>
      <c r="AC41" s="224">
        <f t="shared" si="3"/>
        <v>0</v>
      </c>
      <c r="AD41" s="225">
        <f t="shared" si="4"/>
        <v>0</v>
      </c>
      <c r="AE41" s="292" t="str">
        <f t="shared" si="2"/>
        <v xml:space="preserve"> </v>
      </c>
    </row>
    <row r="42" spans="1:31">
      <c r="A42" s="81">
        <v>35</v>
      </c>
      <c r="B42" s="99" t="s">
        <v>151</v>
      </c>
      <c r="C42" s="199"/>
      <c r="D42" s="200"/>
      <c r="E42" s="201"/>
      <c r="F42" s="200"/>
      <c r="G42" s="201"/>
      <c r="H42" s="200"/>
      <c r="I42" s="201"/>
      <c r="J42" s="82"/>
      <c r="K42" s="83"/>
      <c r="L42" s="82"/>
      <c r="M42" s="84"/>
      <c r="N42" s="113">
        <f t="shared" si="0"/>
        <v>0</v>
      </c>
      <c r="O42" s="114">
        <f t="shared" si="1"/>
        <v>0</v>
      </c>
      <c r="P42" s="77">
        <v>35</v>
      </c>
      <c r="Q42" s="105"/>
      <c r="R42" s="226"/>
      <c r="S42" s="227"/>
      <c r="T42" s="228"/>
      <c r="U42" s="227"/>
      <c r="V42" s="228"/>
      <c r="W42" s="227"/>
      <c r="X42" s="228"/>
      <c r="Y42" s="227"/>
      <c r="Z42" s="228"/>
      <c r="AA42" s="227"/>
      <c r="AB42" s="229"/>
      <c r="AC42" s="224">
        <f t="shared" si="3"/>
        <v>0</v>
      </c>
      <c r="AD42" s="225">
        <f t="shared" si="4"/>
        <v>0</v>
      </c>
      <c r="AE42" s="292" t="str">
        <f t="shared" si="2"/>
        <v xml:space="preserve"> </v>
      </c>
    </row>
    <row r="43" spans="1:31">
      <c r="A43" s="81">
        <v>36</v>
      </c>
      <c r="B43" s="99" t="s">
        <v>152</v>
      </c>
      <c r="C43" s="199"/>
      <c r="D43" s="200"/>
      <c r="E43" s="201"/>
      <c r="F43" s="200"/>
      <c r="G43" s="201"/>
      <c r="H43" s="200"/>
      <c r="I43" s="201"/>
      <c r="J43" s="82"/>
      <c r="K43" s="83"/>
      <c r="L43" s="82"/>
      <c r="M43" s="84"/>
      <c r="N43" s="113">
        <f t="shared" si="0"/>
        <v>0</v>
      </c>
      <c r="O43" s="114">
        <f t="shared" si="1"/>
        <v>0</v>
      </c>
      <c r="P43" s="81">
        <v>36</v>
      </c>
      <c r="Q43" s="105"/>
      <c r="R43" s="226"/>
      <c r="S43" s="227"/>
      <c r="T43" s="228"/>
      <c r="U43" s="227"/>
      <c r="V43" s="228"/>
      <c r="W43" s="227"/>
      <c r="X43" s="228"/>
      <c r="Y43" s="227"/>
      <c r="Z43" s="228"/>
      <c r="AA43" s="227"/>
      <c r="AB43" s="229"/>
      <c r="AC43" s="224">
        <f t="shared" si="3"/>
        <v>0</v>
      </c>
      <c r="AD43" s="225">
        <f t="shared" si="4"/>
        <v>0</v>
      </c>
      <c r="AE43" s="292" t="str">
        <f t="shared" si="2"/>
        <v xml:space="preserve"> </v>
      </c>
    </row>
    <row r="44" spans="1:31">
      <c r="A44" s="81">
        <v>37</v>
      </c>
      <c r="B44" s="99" t="s">
        <v>153</v>
      </c>
      <c r="C44" s="199"/>
      <c r="D44" s="200"/>
      <c r="E44" s="201"/>
      <c r="F44" s="200"/>
      <c r="G44" s="201"/>
      <c r="H44" s="200"/>
      <c r="I44" s="201"/>
      <c r="J44" s="82"/>
      <c r="K44" s="83"/>
      <c r="L44" s="82"/>
      <c r="M44" s="84"/>
      <c r="N44" s="113">
        <f t="shared" si="0"/>
        <v>0</v>
      </c>
      <c r="O44" s="114">
        <f t="shared" si="1"/>
        <v>0</v>
      </c>
      <c r="P44" s="77">
        <v>37</v>
      </c>
      <c r="Q44" s="105"/>
      <c r="R44" s="226"/>
      <c r="S44" s="227"/>
      <c r="T44" s="228"/>
      <c r="U44" s="227"/>
      <c r="V44" s="228"/>
      <c r="W44" s="227"/>
      <c r="X44" s="228"/>
      <c r="Y44" s="227"/>
      <c r="Z44" s="228"/>
      <c r="AA44" s="227"/>
      <c r="AB44" s="229"/>
      <c r="AC44" s="224">
        <f t="shared" si="3"/>
        <v>0</v>
      </c>
      <c r="AD44" s="225">
        <f t="shared" si="4"/>
        <v>0</v>
      </c>
      <c r="AE44" s="292" t="str">
        <f t="shared" si="2"/>
        <v xml:space="preserve"> </v>
      </c>
    </row>
    <row r="45" spans="1:31">
      <c r="A45" s="81">
        <v>38</v>
      </c>
      <c r="B45" s="99" t="s">
        <v>154</v>
      </c>
      <c r="C45" s="199"/>
      <c r="D45" s="200"/>
      <c r="E45" s="201"/>
      <c r="F45" s="200"/>
      <c r="G45" s="201"/>
      <c r="H45" s="200"/>
      <c r="I45" s="201"/>
      <c r="J45" s="82"/>
      <c r="K45" s="83"/>
      <c r="L45" s="82"/>
      <c r="M45" s="84"/>
      <c r="N45" s="113">
        <f t="shared" si="0"/>
        <v>0</v>
      </c>
      <c r="O45" s="114">
        <f t="shared" si="1"/>
        <v>0</v>
      </c>
      <c r="P45" s="81">
        <v>38</v>
      </c>
      <c r="Q45" s="105"/>
      <c r="R45" s="226"/>
      <c r="S45" s="227"/>
      <c r="T45" s="228"/>
      <c r="U45" s="227"/>
      <c r="V45" s="228"/>
      <c r="W45" s="227"/>
      <c r="X45" s="228"/>
      <c r="Y45" s="227"/>
      <c r="Z45" s="228"/>
      <c r="AA45" s="227"/>
      <c r="AB45" s="229"/>
      <c r="AC45" s="224">
        <f t="shared" si="3"/>
        <v>0</v>
      </c>
      <c r="AD45" s="225">
        <f t="shared" si="4"/>
        <v>0</v>
      </c>
      <c r="AE45" s="292" t="str">
        <f t="shared" si="2"/>
        <v xml:space="preserve"> </v>
      </c>
    </row>
    <row r="46" spans="1:31">
      <c r="A46" s="81">
        <v>39</v>
      </c>
      <c r="B46" s="99" t="s">
        <v>155</v>
      </c>
      <c r="C46" s="199"/>
      <c r="D46" s="200"/>
      <c r="E46" s="201"/>
      <c r="F46" s="200"/>
      <c r="G46" s="201"/>
      <c r="H46" s="200"/>
      <c r="I46" s="201"/>
      <c r="J46" s="82"/>
      <c r="K46" s="83"/>
      <c r="L46" s="82"/>
      <c r="M46" s="84"/>
      <c r="N46" s="113">
        <f t="shared" si="0"/>
        <v>0</v>
      </c>
      <c r="O46" s="114">
        <f t="shared" si="1"/>
        <v>0</v>
      </c>
      <c r="P46" s="77">
        <v>39</v>
      </c>
      <c r="Q46" s="105"/>
      <c r="R46" s="226"/>
      <c r="S46" s="227"/>
      <c r="T46" s="228"/>
      <c r="U46" s="227"/>
      <c r="V46" s="228"/>
      <c r="W46" s="227"/>
      <c r="X46" s="228"/>
      <c r="Y46" s="227"/>
      <c r="Z46" s="228"/>
      <c r="AA46" s="227"/>
      <c r="AB46" s="229"/>
      <c r="AC46" s="224">
        <f t="shared" si="3"/>
        <v>0</v>
      </c>
      <c r="AD46" s="225">
        <f t="shared" si="4"/>
        <v>0</v>
      </c>
      <c r="AE46" s="292" t="str">
        <f t="shared" si="2"/>
        <v xml:space="preserve"> </v>
      </c>
    </row>
    <row r="47" spans="1:31">
      <c r="A47" s="81">
        <v>40</v>
      </c>
      <c r="B47" s="99" t="s">
        <v>156</v>
      </c>
      <c r="C47" s="199"/>
      <c r="D47" s="200"/>
      <c r="E47" s="201"/>
      <c r="F47" s="200"/>
      <c r="G47" s="201"/>
      <c r="H47" s="200"/>
      <c r="I47" s="201"/>
      <c r="J47" s="82"/>
      <c r="K47" s="83"/>
      <c r="L47" s="82"/>
      <c r="M47" s="84"/>
      <c r="N47" s="113">
        <f t="shared" si="0"/>
        <v>0</v>
      </c>
      <c r="O47" s="114">
        <f t="shared" si="1"/>
        <v>0</v>
      </c>
      <c r="P47" s="81">
        <v>40</v>
      </c>
      <c r="Q47" s="105"/>
      <c r="R47" s="226"/>
      <c r="S47" s="227"/>
      <c r="T47" s="228"/>
      <c r="U47" s="227"/>
      <c r="V47" s="228"/>
      <c r="W47" s="227"/>
      <c r="X47" s="228"/>
      <c r="Y47" s="227"/>
      <c r="Z47" s="228"/>
      <c r="AA47" s="227"/>
      <c r="AB47" s="229"/>
      <c r="AC47" s="224">
        <f t="shared" si="3"/>
        <v>0</v>
      </c>
      <c r="AD47" s="225">
        <f t="shared" si="4"/>
        <v>0</v>
      </c>
      <c r="AE47" s="292" t="str">
        <f t="shared" si="2"/>
        <v xml:space="preserve"> </v>
      </c>
    </row>
    <row r="48" spans="1:31">
      <c r="A48" s="81">
        <v>41</v>
      </c>
      <c r="B48" s="99" t="s">
        <v>157</v>
      </c>
      <c r="C48" s="199"/>
      <c r="D48" s="200"/>
      <c r="E48" s="201"/>
      <c r="F48" s="200"/>
      <c r="G48" s="201"/>
      <c r="H48" s="200"/>
      <c r="I48" s="201"/>
      <c r="J48" s="82"/>
      <c r="K48" s="83"/>
      <c r="L48" s="82"/>
      <c r="M48" s="84"/>
      <c r="N48" s="113">
        <f t="shared" si="0"/>
        <v>0</v>
      </c>
      <c r="O48" s="114">
        <f t="shared" si="1"/>
        <v>0</v>
      </c>
      <c r="P48" s="77">
        <v>41</v>
      </c>
      <c r="Q48" s="105"/>
      <c r="R48" s="226"/>
      <c r="S48" s="227"/>
      <c r="T48" s="228"/>
      <c r="U48" s="227"/>
      <c r="V48" s="228"/>
      <c r="W48" s="227"/>
      <c r="X48" s="228"/>
      <c r="Y48" s="227"/>
      <c r="Z48" s="228"/>
      <c r="AA48" s="227"/>
      <c r="AB48" s="229"/>
      <c r="AC48" s="224">
        <f t="shared" si="3"/>
        <v>0</v>
      </c>
      <c r="AD48" s="225">
        <f t="shared" si="4"/>
        <v>0</v>
      </c>
      <c r="AE48" s="292" t="str">
        <f t="shared" si="2"/>
        <v xml:space="preserve"> </v>
      </c>
    </row>
    <row r="49" spans="1:33">
      <c r="A49" s="81">
        <v>42</v>
      </c>
      <c r="B49" s="99" t="s">
        <v>158</v>
      </c>
      <c r="C49" s="199"/>
      <c r="D49" s="200"/>
      <c r="E49" s="201"/>
      <c r="F49" s="200"/>
      <c r="G49" s="201"/>
      <c r="H49" s="200"/>
      <c r="I49" s="201"/>
      <c r="J49" s="82"/>
      <c r="K49" s="83"/>
      <c r="L49" s="82"/>
      <c r="M49" s="84"/>
      <c r="N49" s="113">
        <f t="shared" si="0"/>
        <v>0</v>
      </c>
      <c r="O49" s="114">
        <f t="shared" si="1"/>
        <v>0</v>
      </c>
      <c r="P49" s="81">
        <v>42</v>
      </c>
      <c r="Q49" s="105"/>
      <c r="R49" s="226"/>
      <c r="S49" s="227"/>
      <c r="T49" s="228"/>
      <c r="U49" s="227"/>
      <c r="V49" s="228"/>
      <c r="W49" s="227"/>
      <c r="X49" s="228"/>
      <c r="Y49" s="227"/>
      <c r="Z49" s="228"/>
      <c r="AA49" s="227"/>
      <c r="AB49" s="229"/>
      <c r="AC49" s="224">
        <f t="shared" si="3"/>
        <v>0</v>
      </c>
      <c r="AD49" s="225">
        <f t="shared" si="4"/>
        <v>0</v>
      </c>
      <c r="AE49" s="292" t="str">
        <f t="shared" si="2"/>
        <v xml:space="preserve"> </v>
      </c>
    </row>
    <row r="50" spans="1:33">
      <c r="A50" s="81">
        <v>43</v>
      </c>
      <c r="B50" s="99" t="s">
        <v>159</v>
      </c>
      <c r="C50" s="199"/>
      <c r="D50" s="200"/>
      <c r="E50" s="201"/>
      <c r="F50" s="200"/>
      <c r="G50" s="201"/>
      <c r="H50" s="200"/>
      <c r="I50" s="201"/>
      <c r="J50" s="82"/>
      <c r="K50" s="83"/>
      <c r="L50" s="82"/>
      <c r="M50" s="84"/>
      <c r="N50" s="113">
        <f t="shared" si="0"/>
        <v>0</v>
      </c>
      <c r="O50" s="114">
        <f t="shared" si="1"/>
        <v>0</v>
      </c>
      <c r="P50" s="77">
        <v>43</v>
      </c>
      <c r="Q50" s="105"/>
      <c r="R50" s="226"/>
      <c r="S50" s="227"/>
      <c r="T50" s="228"/>
      <c r="U50" s="227"/>
      <c r="V50" s="228"/>
      <c r="W50" s="227"/>
      <c r="X50" s="228"/>
      <c r="Y50" s="227"/>
      <c r="Z50" s="228"/>
      <c r="AA50" s="227"/>
      <c r="AB50" s="229"/>
      <c r="AC50" s="224">
        <f t="shared" si="3"/>
        <v>0</v>
      </c>
      <c r="AD50" s="225">
        <f t="shared" si="4"/>
        <v>0</v>
      </c>
      <c r="AE50" s="292" t="str">
        <f t="shared" si="2"/>
        <v xml:space="preserve"> </v>
      </c>
    </row>
    <row r="51" spans="1:33">
      <c r="A51" s="85">
        <v>44</v>
      </c>
      <c r="B51" s="100" t="s">
        <v>160</v>
      </c>
      <c r="C51" s="202"/>
      <c r="D51" s="203"/>
      <c r="E51" s="204"/>
      <c r="F51" s="203"/>
      <c r="G51" s="204"/>
      <c r="H51" s="203"/>
      <c r="I51" s="204"/>
      <c r="J51" s="205"/>
      <c r="K51" s="206"/>
      <c r="L51" s="205"/>
      <c r="M51" s="207"/>
      <c r="N51" s="116">
        <f t="shared" si="0"/>
        <v>0</v>
      </c>
      <c r="O51" s="117">
        <f t="shared" si="1"/>
        <v>0</v>
      </c>
      <c r="P51" s="81">
        <v>44</v>
      </c>
      <c r="Q51" s="105"/>
      <c r="R51" s="226"/>
      <c r="S51" s="227"/>
      <c r="T51" s="228"/>
      <c r="U51" s="227"/>
      <c r="V51" s="228"/>
      <c r="W51" s="227"/>
      <c r="X51" s="228"/>
      <c r="Y51" s="227"/>
      <c r="Z51" s="228"/>
      <c r="AA51" s="227"/>
      <c r="AB51" s="229"/>
      <c r="AC51" s="224">
        <f t="shared" si="3"/>
        <v>0</v>
      </c>
      <c r="AD51" s="225">
        <f t="shared" si="4"/>
        <v>0</v>
      </c>
      <c r="AE51" s="292" t="str">
        <f t="shared" si="2"/>
        <v xml:space="preserve"> </v>
      </c>
    </row>
    <row r="52" spans="1:33" ht="18.75" customHeight="1">
      <c r="A52" s="86">
        <v>45</v>
      </c>
      <c r="B52" s="101" t="s">
        <v>161</v>
      </c>
      <c r="C52" s="208"/>
      <c r="D52" s="209"/>
      <c r="E52" s="210"/>
      <c r="F52" s="209"/>
      <c r="G52" s="210"/>
      <c r="H52" s="209"/>
      <c r="I52" s="210"/>
      <c r="J52" s="211" ph="1"/>
      <c r="K52" s="212" ph="1"/>
      <c r="L52" s="211" ph="1"/>
      <c r="M52" s="213" ph="1"/>
      <c r="N52" s="118">
        <f t="shared" si="0"/>
        <v>0</v>
      </c>
      <c r="O52" s="119">
        <f t="shared" si="1"/>
        <v>0</v>
      </c>
      <c r="P52" s="77">
        <v>45</v>
      </c>
      <c r="Q52" s="105"/>
      <c r="R52" s="226"/>
      <c r="S52" s="227"/>
      <c r="T52" s="228"/>
      <c r="U52" s="227"/>
      <c r="V52" s="228"/>
      <c r="W52" s="227"/>
      <c r="X52" s="228"/>
      <c r="Y52" s="227"/>
      <c r="Z52" s="228"/>
      <c r="AA52" s="227"/>
      <c r="AB52" s="229"/>
      <c r="AC52" s="224">
        <f t="shared" si="3"/>
        <v>0</v>
      </c>
      <c r="AD52" s="225">
        <f t="shared" si="4"/>
        <v>0</v>
      </c>
      <c r="AE52" s="292" t="str">
        <f t="shared" si="2"/>
        <v xml:space="preserve"> </v>
      </c>
    </row>
    <row r="53" spans="1:33" ht="18.75" customHeight="1" thickBot="1">
      <c r="A53" s="77">
        <v>46</v>
      </c>
      <c r="B53" s="98" t="s">
        <v>162</v>
      </c>
      <c r="C53" s="196"/>
      <c r="D53" s="197"/>
      <c r="E53" s="198"/>
      <c r="F53" s="197"/>
      <c r="G53" s="198"/>
      <c r="H53" s="197"/>
      <c r="I53" s="198"/>
      <c r="J53" s="78"/>
      <c r="K53" s="79"/>
      <c r="L53" s="78"/>
      <c r="M53" s="80"/>
      <c r="N53" s="113">
        <f t="shared" si="0"/>
        <v>0</v>
      </c>
      <c r="O53" s="114">
        <f t="shared" si="1"/>
        <v>0</v>
      </c>
      <c r="P53" s="87">
        <v>46</v>
      </c>
      <c r="Q53" s="106"/>
      <c r="R53" s="230"/>
      <c r="S53" s="231"/>
      <c r="T53" s="232"/>
      <c r="U53" s="231"/>
      <c r="V53" s="232"/>
      <c r="W53" s="231"/>
      <c r="X53" s="232"/>
      <c r="Y53" s="231"/>
      <c r="Z53" s="232"/>
      <c r="AA53" s="231"/>
      <c r="AB53" s="233"/>
      <c r="AC53" s="234">
        <f>S53+U53+W53+Y53+AA53</f>
        <v>0</v>
      </c>
      <c r="AD53" s="235">
        <f t="shared" si="4"/>
        <v>0</v>
      </c>
      <c r="AE53" s="292" t="str">
        <f t="shared" si="2"/>
        <v xml:space="preserve"> </v>
      </c>
    </row>
    <row r="54" spans="1:33" ht="20.25" thickTop="1" thickBot="1">
      <c r="A54" s="87">
        <v>47</v>
      </c>
      <c r="B54" s="102" t="s">
        <v>163</v>
      </c>
      <c r="C54" s="214"/>
      <c r="D54" s="215"/>
      <c r="E54" s="216"/>
      <c r="F54" s="215"/>
      <c r="G54" s="216"/>
      <c r="H54" s="215"/>
      <c r="I54" s="216"/>
      <c r="J54" s="217"/>
      <c r="K54" s="218"/>
      <c r="L54" s="217"/>
      <c r="M54" s="219"/>
      <c r="N54" s="120">
        <f t="shared" si="0"/>
        <v>0</v>
      </c>
      <c r="O54" s="121">
        <f t="shared" si="1"/>
        <v>0</v>
      </c>
      <c r="P54" s="377" t="s">
        <v>164</v>
      </c>
      <c r="Q54" s="378"/>
      <c r="R54" s="236">
        <f t="shared" ref="R54:AD54" si="5">SUM(R8:R53)</f>
        <v>0</v>
      </c>
      <c r="S54" s="237">
        <f t="shared" si="5"/>
        <v>0</v>
      </c>
      <c r="T54" s="236">
        <f t="shared" si="5"/>
        <v>0</v>
      </c>
      <c r="U54" s="237">
        <f t="shared" si="5"/>
        <v>0</v>
      </c>
      <c r="V54" s="236">
        <f t="shared" si="5"/>
        <v>0</v>
      </c>
      <c r="W54" s="237">
        <f t="shared" si="5"/>
        <v>0</v>
      </c>
      <c r="X54" s="236">
        <f t="shared" si="5"/>
        <v>0</v>
      </c>
      <c r="Y54" s="237">
        <f t="shared" si="5"/>
        <v>0</v>
      </c>
      <c r="Z54" s="236">
        <f t="shared" si="5"/>
        <v>0</v>
      </c>
      <c r="AA54" s="237">
        <f t="shared" si="5"/>
        <v>0</v>
      </c>
      <c r="AB54" s="238">
        <f t="shared" si="5"/>
        <v>0</v>
      </c>
      <c r="AC54" s="239">
        <f t="shared" si="5"/>
        <v>0</v>
      </c>
      <c r="AD54" s="240">
        <f t="shared" si="5"/>
        <v>0</v>
      </c>
      <c r="AE54" s="44"/>
    </row>
    <row r="55" spans="1:33" ht="20.25" thickTop="1" thickBot="1">
      <c r="A55" s="387" t="s">
        <v>164</v>
      </c>
      <c r="B55" s="388"/>
      <c r="C55" s="115">
        <f>SUM(C8:C54)</f>
        <v>0</v>
      </c>
      <c r="D55" s="110">
        <f>SUM(D8:D54)</f>
        <v>0</v>
      </c>
      <c r="E55" s="115">
        <f>SUM(E8:E54)</f>
        <v>0</v>
      </c>
      <c r="F55" s="110">
        <f t="shared" ref="F55:M55" si="6">SUM(F8:F54)</f>
        <v>0</v>
      </c>
      <c r="G55" s="115">
        <f t="shared" si="6"/>
        <v>0</v>
      </c>
      <c r="H55" s="110">
        <f t="shared" si="6"/>
        <v>0</v>
      </c>
      <c r="I55" s="115">
        <f t="shared" si="6"/>
        <v>0</v>
      </c>
      <c r="J55" s="110">
        <f t="shared" si="6"/>
        <v>0</v>
      </c>
      <c r="K55" s="115">
        <f t="shared" si="6"/>
        <v>0</v>
      </c>
      <c r="L55" s="110">
        <f t="shared" si="6"/>
        <v>0</v>
      </c>
      <c r="M55" s="115">
        <f t="shared" si="6"/>
        <v>0</v>
      </c>
      <c r="N55" s="122">
        <f>SUM(N8:N54)</f>
        <v>0</v>
      </c>
      <c r="O55" s="123">
        <f>SUM(O8:O54)</f>
        <v>0</v>
      </c>
      <c r="P55" s="389" t="s">
        <v>207</v>
      </c>
      <c r="Q55" s="390"/>
      <c r="R55" s="134" t="s">
        <v>231</v>
      </c>
      <c r="S55" s="241"/>
      <c r="T55" s="138" t="s">
        <v>231</v>
      </c>
      <c r="U55" s="241"/>
      <c r="V55" s="138" t="s">
        <v>231</v>
      </c>
      <c r="W55" s="241"/>
      <c r="X55" s="138" t="s">
        <v>231</v>
      </c>
      <c r="Y55" s="241"/>
      <c r="Z55" s="138" t="s">
        <v>231</v>
      </c>
      <c r="AA55" s="241"/>
      <c r="AB55" s="137" t="s">
        <v>231</v>
      </c>
      <c r="AC55" s="242">
        <f>+S55+U55+W55+Y55+AA55</f>
        <v>0</v>
      </c>
      <c r="AD55" s="135" t="s">
        <v>230</v>
      </c>
      <c r="AE55" s="44"/>
    </row>
    <row r="56" spans="1:33" ht="19.5" thickBot="1">
      <c r="A56" s="88" t="s">
        <v>165</v>
      </c>
      <c r="B56" s="10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194" t="s">
        <v>166</v>
      </c>
      <c r="O56" s="44"/>
      <c r="P56" s="44"/>
      <c r="Q56" s="44"/>
      <c r="S56" s="44" t="s">
        <v>167</v>
      </c>
      <c r="T56" s="89"/>
      <c r="U56" s="89"/>
      <c r="V56" s="89"/>
      <c r="W56" s="44"/>
      <c r="Y56" s="44"/>
      <c r="Z56" s="44"/>
      <c r="AA56" s="44"/>
      <c r="AB56" s="44"/>
      <c r="AC56" s="44"/>
      <c r="AD56" s="44"/>
      <c r="AE56" s="44"/>
      <c r="AF56" s="44"/>
      <c r="AG56" s="44"/>
    </row>
    <row r="57" spans="1:33" ht="19.5" customHeight="1">
      <c r="A57" s="145" t="s">
        <v>168</v>
      </c>
      <c r="B57" s="437" t="s">
        <v>184</v>
      </c>
      <c r="C57" s="438"/>
      <c r="D57" s="439">
        <f>N52</f>
        <v>0</v>
      </c>
      <c r="E57" s="440"/>
      <c r="F57" s="146" t="s">
        <v>169</v>
      </c>
      <c r="G57" s="391" t="s">
        <v>188</v>
      </c>
      <c r="H57" s="392"/>
      <c r="I57" s="393"/>
      <c r="J57" s="433">
        <f>O52</f>
        <v>0</v>
      </c>
      <c r="K57" s="434"/>
      <c r="L57" s="147" t="s">
        <v>169</v>
      </c>
      <c r="M57" s="90"/>
      <c r="N57" s="394" t="s">
        <v>170</v>
      </c>
      <c r="O57" s="395"/>
      <c r="P57" s="419">
        <f>O55-O52+AD54</f>
        <v>0</v>
      </c>
      <c r="Q57" s="420"/>
      <c r="R57" s="90"/>
      <c r="S57" s="432" t="s">
        <v>192</v>
      </c>
      <c r="T57" s="414"/>
      <c r="U57" s="414"/>
      <c r="V57" s="418" t="e">
        <f>+D58/D60</f>
        <v>#DIV/0!</v>
      </c>
      <c r="W57" s="418"/>
      <c r="X57" s="396" t="s">
        <v>171</v>
      </c>
      <c r="Y57" s="397"/>
      <c r="Z57" s="396"/>
      <c r="AA57" s="397"/>
      <c r="AB57" s="44"/>
    </row>
    <row r="58" spans="1:33" ht="20.25" customHeight="1" thickBot="1">
      <c r="A58" s="148" t="s">
        <v>172</v>
      </c>
      <c r="B58" s="425" t="s">
        <v>185</v>
      </c>
      <c r="C58" s="426"/>
      <c r="D58" s="427">
        <f>N55-N52</f>
        <v>0</v>
      </c>
      <c r="E58" s="428"/>
      <c r="F58" s="279" t="s">
        <v>169</v>
      </c>
      <c r="G58" s="429" t="s">
        <v>189</v>
      </c>
      <c r="H58" s="430"/>
      <c r="I58" s="431"/>
      <c r="J58" s="435">
        <f>O55-O52</f>
        <v>0</v>
      </c>
      <c r="K58" s="436"/>
      <c r="L58" s="150" t="s">
        <v>169</v>
      </c>
      <c r="M58" s="90"/>
      <c r="N58" s="383" t="s">
        <v>173</v>
      </c>
      <c r="O58" s="384"/>
      <c r="P58" s="385">
        <f>AD54</f>
        <v>0</v>
      </c>
      <c r="Q58" s="386"/>
      <c r="R58" s="90"/>
      <c r="S58" s="432" t="s">
        <v>193</v>
      </c>
      <c r="T58" s="414"/>
      <c r="U58" s="414"/>
      <c r="V58" s="418" t="e">
        <f>+D59/D60</f>
        <v>#DIV/0!</v>
      </c>
      <c r="W58" s="418"/>
      <c r="X58" s="398"/>
      <c r="Y58" s="399"/>
      <c r="Z58" s="398"/>
      <c r="AA58" s="399"/>
      <c r="AB58" s="44"/>
    </row>
    <row r="59" spans="1:33" ht="19.5" customHeight="1">
      <c r="A59" s="148" t="s">
        <v>174</v>
      </c>
      <c r="B59" s="407" t="s">
        <v>186</v>
      </c>
      <c r="C59" s="408"/>
      <c r="D59" s="409">
        <f>AC54</f>
        <v>0</v>
      </c>
      <c r="E59" s="410"/>
      <c r="F59" s="279" t="s">
        <v>169</v>
      </c>
      <c r="G59" s="411" t="s">
        <v>190</v>
      </c>
      <c r="H59" s="412"/>
      <c r="I59" s="413"/>
      <c r="J59" s="421">
        <f>AD54</f>
        <v>0</v>
      </c>
      <c r="K59" s="422"/>
      <c r="L59" s="150" t="s">
        <v>169</v>
      </c>
      <c r="M59" s="90"/>
      <c r="N59" s="394" t="s">
        <v>175</v>
      </c>
      <c r="O59" s="395"/>
      <c r="P59" s="419">
        <f>N55+AC54</f>
        <v>0</v>
      </c>
      <c r="Q59" s="420"/>
      <c r="R59" s="90"/>
      <c r="S59" s="416" t="s">
        <v>194</v>
      </c>
      <c r="T59" s="417"/>
      <c r="U59" s="417"/>
      <c r="V59" s="418" t="e">
        <f>(+D58+D59)/D60</f>
        <v>#DIV/0!</v>
      </c>
      <c r="W59" s="418"/>
      <c r="X59" s="396" t="s">
        <v>176</v>
      </c>
      <c r="Y59" s="397"/>
      <c r="Z59" s="396"/>
      <c r="AA59" s="397"/>
      <c r="AB59" s="44"/>
    </row>
    <row r="60" spans="1:33" ht="20.25" customHeight="1" thickBot="1">
      <c r="A60" s="151" t="s">
        <v>177</v>
      </c>
      <c r="B60" s="400" t="s">
        <v>187</v>
      </c>
      <c r="C60" s="401"/>
      <c r="D60" s="402">
        <f>SUM(D57:E59)</f>
        <v>0</v>
      </c>
      <c r="E60" s="403"/>
      <c r="F60" s="277" t="s">
        <v>169</v>
      </c>
      <c r="G60" s="404" t="s">
        <v>191</v>
      </c>
      <c r="H60" s="405"/>
      <c r="I60" s="406"/>
      <c r="J60" s="423">
        <f>SUM(J57:K59)</f>
        <v>0</v>
      </c>
      <c r="K60" s="424"/>
      <c r="L60" s="153" t="s">
        <v>169</v>
      </c>
      <c r="M60" s="90"/>
      <c r="N60" s="383" t="s">
        <v>173</v>
      </c>
      <c r="O60" s="384"/>
      <c r="P60" s="385">
        <f>AC54</f>
        <v>0</v>
      </c>
      <c r="Q60" s="386"/>
      <c r="R60" s="90"/>
      <c r="S60" s="414" t="s">
        <v>178</v>
      </c>
      <c r="T60" s="414"/>
      <c r="U60" s="414"/>
      <c r="V60" s="415">
        <f>SUM(AE8:AE53)</f>
        <v>0</v>
      </c>
      <c r="W60" s="415"/>
      <c r="X60" s="398"/>
      <c r="Y60" s="399"/>
      <c r="Z60" s="398"/>
      <c r="AA60" s="399"/>
      <c r="AB60" s="44"/>
      <c r="AC60" s="92" t="s">
        <v>179</v>
      </c>
    </row>
    <row r="61" spans="1:33" ht="20.25" customHeight="1" thickBot="1">
      <c r="A61" s="154" t="s">
        <v>208</v>
      </c>
      <c r="B61" s="379" t="s">
        <v>232</v>
      </c>
      <c r="C61" s="380"/>
      <c r="D61" s="381">
        <f>+AC55</f>
        <v>0</v>
      </c>
      <c r="E61" s="382"/>
      <c r="F61" s="155" t="s">
        <v>169</v>
      </c>
      <c r="G61" s="156"/>
      <c r="H61" s="156"/>
      <c r="I61" s="156"/>
      <c r="J61" s="156"/>
      <c r="K61" s="130"/>
      <c r="L61" s="157"/>
      <c r="M61" s="90"/>
      <c r="N61" s="286" t="s">
        <v>205</v>
      </c>
      <c r="O61" s="284"/>
      <c r="P61" s="285"/>
      <c r="Q61" s="285"/>
      <c r="R61" s="128"/>
      <c r="S61" s="90"/>
      <c r="T61" s="159"/>
      <c r="U61" s="159"/>
      <c r="V61" s="159"/>
      <c r="W61" s="129"/>
      <c r="X61" s="129"/>
      <c r="Y61" s="160"/>
      <c r="Z61" s="160"/>
      <c r="AA61" s="160"/>
      <c r="AB61" s="160"/>
      <c r="AC61" s="44"/>
    </row>
    <row r="62" spans="1:33">
      <c r="A62" s="44"/>
      <c r="B62" s="104"/>
      <c r="C62" s="44"/>
      <c r="D62" s="44"/>
      <c r="E62" s="44"/>
      <c r="F62" s="44"/>
      <c r="G62" s="44"/>
      <c r="H62" s="44"/>
      <c r="I62" s="44"/>
      <c r="J62" s="44"/>
      <c r="K62" s="44"/>
      <c r="L62" s="44"/>
      <c r="O62" s="44"/>
      <c r="P62" s="44"/>
      <c r="Q62" s="44"/>
      <c r="S62" s="44"/>
      <c r="T62" s="90"/>
      <c r="U62" s="91"/>
      <c r="V62" s="90"/>
      <c r="W62" s="44"/>
      <c r="X62" s="44"/>
      <c r="Y62" s="44"/>
      <c r="Z62" s="44"/>
      <c r="AA62" s="44"/>
      <c r="AC62" s="44"/>
      <c r="AE62" s="44"/>
      <c r="AF62" s="44"/>
      <c r="AG62" s="44"/>
    </row>
  </sheetData>
  <mergeCells count="67">
    <mergeCell ref="F1:M1"/>
    <mergeCell ref="N1:P1"/>
    <mergeCell ref="Q1:X1"/>
    <mergeCell ref="Z1:AD1"/>
    <mergeCell ref="A2:B2"/>
    <mergeCell ref="C2:M2"/>
    <mergeCell ref="N2:P2"/>
    <mergeCell ref="Q2:X2"/>
    <mergeCell ref="AA2:AB2"/>
    <mergeCell ref="AC2:AD2"/>
    <mergeCell ref="AC6:AD6"/>
    <mergeCell ref="A4:B4"/>
    <mergeCell ref="C4:D4"/>
    <mergeCell ref="F4:G4"/>
    <mergeCell ref="AB4:AD4"/>
    <mergeCell ref="D6:E6"/>
    <mergeCell ref="F6:G6"/>
    <mergeCell ref="H6:I6"/>
    <mergeCell ref="J6:K6"/>
    <mergeCell ref="L6:M6"/>
    <mergeCell ref="N6:O6"/>
    <mergeCell ref="S6:T6"/>
    <mergeCell ref="U6:V6"/>
    <mergeCell ref="W6:X6"/>
    <mergeCell ref="Y6:Z6"/>
    <mergeCell ref="AA6:AB6"/>
    <mergeCell ref="P54:Q54"/>
    <mergeCell ref="A55:B55"/>
    <mergeCell ref="P55:Q55"/>
    <mergeCell ref="B57:C57"/>
    <mergeCell ref="D57:E57"/>
    <mergeCell ref="G57:I57"/>
    <mergeCell ref="J57:K57"/>
    <mergeCell ref="N57:O57"/>
    <mergeCell ref="P57:Q57"/>
    <mergeCell ref="S57:U57"/>
    <mergeCell ref="V57:W57"/>
    <mergeCell ref="X57:Y58"/>
    <mergeCell ref="Z57:AA58"/>
    <mergeCell ref="B58:C58"/>
    <mergeCell ref="D58:E58"/>
    <mergeCell ref="G58:I58"/>
    <mergeCell ref="J58:K58"/>
    <mergeCell ref="N58:O58"/>
    <mergeCell ref="P58:Q58"/>
    <mergeCell ref="S58:U58"/>
    <mergeCell ref="V58:W58"/>
    <mergeCell ref="B61:C61"/>
    <mergeCell ref="D61:E61"/>
    <mergeCell ref="B59:C59"/>
    <mergeCell ref="D59:E59"/>
    <mergeCell ref="G59:I59"/>
    <mergeCell ref="X59:Y60"/>
    <mergeCell ref="Z59:AA60"/>
    <mergeCell ref="B60:C60"/>
    <mergeCell ref="D60:E60"/>
    <mergeCell ref="G60:I60"/>
    <mergeCell ref="J60:K60"/>
    <mergeCell ref="N60:O60"/>
    <mergeCell ref="P60:Q60"/>
    <mergeCell ref="S60:U60"/>
    <mergeCell ref="V60:W60"/>
    <mergeCell ref="P59:Q59"/>
    <mergeCell ref="S59:U59"/>
    <mergeCell ref="V59:W59"/>
    <mergeCell ref="J59:K59"/>
    <mergeCell ref="N59:O59"/>
  </mergeCells>
  <phoneticPr fontId="3"/>
  <conditionalFormatting sqref="Z1:AD1 N1:Q2">
    <cfRule type="expression" dxfId="50" priority="21">
      <formula>$Y$1="参　考データ"</formula>
    </cfRule>
  </conditionalFormatting>
  <conditionalFormatting sqref="AA2:AB2">
    <cfRule type="expression" dxfId="49" priority="20">
      <formula>$Y$1="参　考データ"</formula>
    </cfRule>
  </conditionalFormatting>
  <conditionalFormatting sqref="AC2:AD2">
    <cfRule type="expression" dxfId="48" priority="19">
      <formula>$AA$1="参　考データ"</formula>
    </cfRule>
  </conditionalFormatting>
  <conditionalFormatting sqref="AC8:AD53 AC55:AD55">
    <cfRule type="cellIs" dxfId="47" priority="17" operator="equal">
      <formula>0</formula>
    </cfRule>
    <cfRule type="cellIs" dxfId="46" priority="18" operator="equal">
      <formula>0</formula>
    </cfRule>
  </conditionalFormatting>
  <conditionalFormatting sqref="AD8:AD53 AD55">
    <cfRule type="cellIs" dxfId="45" priority="16" operator="equal">
      <formula>0</formula>
    </cfRule>
  </conditionalFormatting>
  <conditionalFormatting sqref="S54">
    <cfRule type="cellIs" dxfId="44" priority="15" operator="equal">
      <formula>0</formula>
    </cfRule>
  </conditionalFormatting>
  <conditionalFormatting sqref="U54">
    <cfRule type="cellIs" dxfId="43" priority="13" operator="equal">
      <formula>0</formula>
    </cfRule>
    <cfRule type="cellIs" dxfId="42" priority="14" operator="equal">
      <formula>0</formula>
    </cfRule>
  </conditionalFormatting>
  <conditionalFormatting sqref="W54">
    <cfRule type="cellIs" dxfId="41" priority="12" operator="equal">
      <formula>0</formula>
    </cfRule>
  </conditionalFormatting>
  <conditionalFormatting sqref="Y54">
    <cfRule type="cellIs" dxfId="40" priority="11" operator="equal">
      <formula>0</formula>
    </cfRule>
  </conditionalFormatting>
  <conditionalFormatting sqref="AA54">
    <cfRule type="cellIs" dxfId="39" priority="10" operator="equal">
      <formula>0</formula>
    </cfRule>
  </conditionalFormatting>
  <conditionalFormatting sqref="R54">
    <cfRule type="cellIs" dxfId="38" priority="8" operator="equal">
      <formula>0</formula>
    </cfRule>
    <cfRule type="cellIs" dxfId="37" priority="9" operator="equal">
      <formula>0</formula>
    </cfRule>
  </conditionalFormatting>
  <conditionalFormatting sqref="T54">
    <cfRule type="cellIs" dxfId="36" priority="7" operator="equal">
      <formula>0</formula>
    </cfRule>
  </conditionalFormatting>
  <conditionalFormatting sqref="V54">
    <cfRule type="cellIs" dxfId="35" priority="6" operator="equal">
      <formula>0</formula>
    </cfRule>
  </conditionalFormatting>
  <conditionalFormatting sqref="X54">
    <cfRule type="cellIs" dxfId="34" priority="5" operator="equal">
      <formula>0</formula>
    </cfRule>
  </conditionalFormatting>
  <conditionalFormatting sqref="Z54">
    <cfRule type="cellIs" dxfId="33" priority="4" operator="equal">
      <formula>0</formula>
    </cfRule>
  </conditionalFormatting>
  <conditionalFormatting sqref="AB54">
    <cfRule type="cellIs" dxfId="32" priority="3" operator="equal">
      <formula>0</formula>
    </cfRule>
  </conditionalFormatting>
  <conditionalFormatting sqref="AD54">
    <cfRule type="cellIs" dxfId="31" priority="2" operator="equal">
      <formula>0</formula>
    </cfRule>
  </conditionalFormatting>
  <conditionalFormatting sqref="AC54">
    <cfRule type="cellIs" dxfId="30" priority="1" operator="equal">
      <formula>0</formula>
    </cfRule>
  </conditionalFormatting>
  <dataValidations count="3">
    <dataValidation type="list" allowBlank="1" showInputMessage="1" showErrorMessage="1" sqref="Y1" xr:uid="{59ACC46B-A34F-417F-92FC-875CE46E4213}">
      <formula1>$AF$15:$AF$16</formula1>
    </dataValidation>
    <dataValidation type="list" allowBlank="1" showInputMessage="1" showErrorMessage="1" sqref="AC3" xr:uid="{DC6D1691-6C4D-4970-BCD8-8AB21EA0208E}">
      <formula1>$AF$7:$AF$14</formula1>
    </dataValidation>
    <dataValidation type="list" allowBlank="1" showInputMessage="1" showErrorMessage="1" sqref="AC2:AD2" xr:uid="{B0A17B35-0D93-42DA-ABA7-F50B5268E74B}">
      <formula1>会議種別</formula1>
    </dataValidation>
  </dataValidations>
  <printOptions horizontalCentered="1"/>
  <pageMargins left="0.51181102362204722" right="0.39370078740157483" top="0.35433070866141736" bottom="0.15748031496062992" header="0.31496062992125984" footer="0.31496062992125984"/>
  <pageSetup paperSize="9" scale="4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MICE開催補助金交付申請書</vt:lpstr>
      <vt:lpstr>予算書</vt:lpstr>
      <vt:lpstr>参加予定</vt:lpstr>
      <vt:lpstr>参加予定(6泊以上) </vt:lpstr>
      <vt:lpstr>MICE開催実績報告書</vt:lpstr>
      <vt:lpstr>決算書</vt:lpstr>
      <vt:lpstr>請求書</vt:lpstr>
      <vt:lpstr>委任状</vt:lpstr>
      <vt:lpstr>参加者等調</vt:lpstr>
      <vt:lpstr>参加者等調(6泊以上) </vt:lpstr>
      <vt:lpstr>MICE開催実績報告書!Print_Area</vt:lpstr>
      <vt:lpstr>MICE開催補助金交付申請書!Print_Area</vt:lpstr>
      <vt:lpstr>参加者等調!Print_Area</vt:lpstr>
      <vt:lpstr>'参加者等調(6泊以上) '!Print_Area</vt:lpstr>
      <vt:lpstr>参加予定!Print_Area</vt:lpstr>
      <vt:lpstr>'参加予定(6泊以上) '!Print_Area</vt:lpstr>
      <vt:lpstr>請求書!Print_Area</vt:lpstr>
      <vt:lpstr>参加者等調!会議種別</vt:lpstr>
      <vt:lpstr>参加予定!会議種別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杉松　彰</dc:creator>
  <cp:lastModifiedBy>USER</cp:lastModifiedBy>
  <cp:lastPrinted>2024-06-14T06:04:46Z</cp:lastPrinted>
  <dcterms:created xsi:type="dcterms:W3CDTF">2021-07-19T05:31:00Z</dcterms:created>
  <dcterms:modified xsi:type="dcterms:W3CDTF">2024-06-14T06:07:52Z</dcterms:modified>
</cp:coreProperties>
</file>